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mdauby\TTA\website\2021 New Website\Resources\Program Manager Resources\"/>
    </mc:Choice>
  </mc:AlternateContent>
  <workbookProtection workbookAlgorithmName="SHA-512" workbookHashValue="AxT34B1pSAj1ofJZW6rTAphW82lN8PNqJtHN1d8gsxOf7fA2bjel5qaISEmK5F+uwVj+pKX25EGhg+xHHlv2GA==" workbookSaltValue="2sX9KxazFr0hhoIAWTF+Lg==" workbookSpinCount="100000" lockStructure="1"/>
  <bookViews>
    <workbookView xWindow="0" yWindow="0" windowWidth="28770" windowHeight="12270"/>
  </bookViews>
  <sheets>
    <sheet name="Budget " sheetId="1" r:id="rId1"/>
  </sheets>
  <externalReferences>
    <externalReference r:id="rId2"/>
  </externalReferences>
  <definedNames>
    <definedName name="Class">'[1]Drop list'!$C$1:$C$4</definedName>
    <definedName name="EXTPHOTOS" localSheetId="0">#REF!</definedName>
    <definedName name="EXTPHOTOS">#REF!</definedName>
    <definedName name="Yes">'[1]Drop list'!$B$1:$B$2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W49" i="1" l="1"/>
  <c r="M34" i="1" l="1"/>
  <c r="G13" i="1"/>
  <c r="AZ6" i="1"/>
  <c r="W39" i="1" l="1"/>
  <c r="Q21" i="1"/>
  <c r="AC24" i="1"/>
  <c r="W24" i="1"/>
  <c r="AC22" i="1"/>
  <c r="W22" i="1"/>
  <c r="AC25" i="1" l="1"/>
  <c r="AI22" i="1"/>
  <c r="W25" i="1"/>
  <c r="AI24" i="1"/>
  <c r="W59" i="1" l="1"/>
  <c r="W57" i="1"/>
  <c r="W55" i="1"/>
  <c r="AI25" i="1"/>
  <c r="L12" i="1" l="1"/>
  <c r="R6" i="1"/>
  <c r="R5" i="1"/>
  <c r="G18" i="1"/>
  <c r="AC23" i="1" s="1"/>
  <c r="AC26" i="1" s="1"/>
  <c r="AQ17" i="1"/>
  <c r="AM17" i="1"/>
  <c r="AA17" i="1"/>
  <c r="W17" i="1"/>
  <c r="S17" i="1"/>
  <c r="AQ16" i="1"/>
  <c r="AM16" i="1"/>
  <c r="L13" i="1"/>
  <c r="S10" i="1"/>
  <c r="AV8" i="1"/>
  <c r="G8" i="1"/>
  <c r="W23" i="1" s="1"/>
  <c r="W26" i="1" s="1"/>
  <c r="AV7" i="1"/>
  <c r="AN7" i="1"/>
  <c r="AJ7" i="1"/>
  <c r="AF7" i="1"/>
  <c r="AB7" i="1"/>
  <c r="X7" i="1"/>
  <c r="AZ5" i="1"/>
  <c r="AG3" i="1"/>
  <c r="AI26" i="1" l="1"/>
  <c r="AZ7" i="1"/>
  <c r="AM18" i="1"/>
  <c r="AF8" i="1"/>
  <c r="AQ18" i="1"/>
  <c r="AD37" i="1" l="1"/>
  <c r="AD51" i="1" l="1"/>
  <c r="AD49" i="1" s="1"/>
  <c r="AD47" i="1" l="1"/>
  <c r="AD45" i="1" s="1"/>
  <c r="AD43" i="1" l="1"/>
  <c r="AD41" i="1" s="1"/>
  <c r="AD39" i="1"/>
</calcChain>
</file>

<file path=xl/comments1.xml><?xml version="1.0" encoding="utf-8"?>
<comments xmlns="http://schemas.openxmlformats.org/spreadsheetml/2006/main">
  <authors>
    <author>Colleen Hutson</author>
  </authors>
  <commentList>
    <comment ref="A1" authorId="0" shapeId="0">
      <text>
        <r>
          <rPr>
            <b/>
            <sz val="9"/>
            <color indexed="81"/>
            <rFont val="Tahoma"/>
            <family val="2"/>
          </rPr>
          <t xml:space="preserve">508  FUNDING SOURCE COMBINATIONS 
The funding sources for weatherization and their sub-programs may be combined on any one weatherization job, in order to provide flexibility and to ensure that an individual dwelling can receive all appropriate measures as determined by the energy audit.  The following are the allowable funding source combinations: 
1. DOE Base + LIHEAP Mechanical 
2. DOE Base + State LIHEAP Mechanical 
3. DOE Base + LIHEAP Mechanical + DOE Health &amp; Safety 
4. DOE Base + DOE Health &amp; Safety  
5. LIHEAP Base + LIHEAP Mechanical creating a LIHEAP Capital Intensive 
6. State LIHEAP Base + State LIHEAP Mechanical creating a State LIHEAP Capital 
Intensive   
7. State Deferral Funds can be combined with State LIHEAP, LIHEAP or DOE funding on the same unit. Please reference Section 900 for specific guidelines for the State Deferral Funds.  
</t>
        </r>
        <r>
          <rPr>
            <sz val="9"/>
            <color indexed="81"/>
            <rFont val="Tahoma"/>
            <family val="2"/>
          </rPr>
          <t xml:space="preserve">
</t>
        </r>
      </text>
    </comment>
    <comment ref="X4" authorId="0" shapeId="0">
      <text>
        <r>
          <rPr>
            <b/>
            <sz val="9"/>
            <color indexed="81"/>
            <rFont val="Tahoma"/>
            <family val="2"/>
          </rPr>
          <t xml:space="preserve">1 ADMINISTRATION: Grant related administration including: fiscal, executive, support operations, rent and utilities, supplies, copying, etc. This applies to staff engaged in program administration.  
For funding associated with the 2018 DOE program year, Subgrantee may allocate up to seven percent (7%) of total amount of funding claimed and expended during the DOE 2018 program year to the Activity Description entitled “Administration”.  Subgrantee’s total grant amount expended and claimed for “Administration” line item cannot exceed amount designated on the budget form.  
</t>
        </r>
        <r>
          <rPr>
            <sz val="9"/>
            <color indexed="81"/>
            <rFont val="Tahoma"/>
            <family val="2"/>
          </rPr>
          <t xml:space="preserve">
</t>
        </r>
      </text>
    </comment>
    <comment ref="AB4" authorId="0" shapeId="0">
      <text>
        <r>
          <rPr>
            <b/>
            <sz val="9"/>
            <color indexed="81"/>
            <rFont val="Tahoma"/>
            <family val="2"/>
          </rPr>
          <t>LIABILITY INSURANCE:  Insurance coverage is comprehensive general liability insurance coverage in the minimum amount of $750,000.00 covering the risks related to the property and personal liability claims of other parties against the insured party.   Liability insurance may include a Pollution Occurrence Rider.</t>
        </r>
        <r>
          <rPr>
            <sz val="9"/>
            <color indexed="81"/>
            <rFont val="Tahoma"/>
            <family val="2"/>
          </rPr>
          <t xml:space="preserve">
</t>
        </r>
      </text>
    </comment>
    <comment ref="AF4" authorId="0" shapeId="0">
      <text>
        <r>
          <rPr>
            <b/>
            <sz val="9"/>
            <color indexed="81"/>
            <rFont val="Tahoma"/>
            <family val="2"/>
          </rPr>
          <t>FISCAL AUDIT:  The cost of obtaining an independent fiscal audit.  The amount charged is based upon Subgrantee cost allocation plan.</t>
        </r>
        <r>
          <rPr>
            <sz val="9"/>
            <color indexed="81"/>
            <rFont val="Tahoma"/>
            <family val="2"/>
          </rPr>
          <t xml:space="preserve">
</t>
        </r>
      </text>
    </comment>
    <comment ref="AJ4" authorId="0" shapeId="0">
      <text>
        <r>
          <rPr>
            <b/>
            <sz val="9"/>
            <color indexed="81"/>
            <rFont val="Tahoma"/>
            <family val="2"/>
          </rPr>
          <t xml:space="preserve">BASE PROGRAM OPERATIONS: are direct costs and include the following: 
Program costs per house may not exceed $7,000.00  -  SEE NOTE BELOW
Subgrantee Labor Costs: includes compensation of employees whose time and effort is directly involved in material installation, general office support, such as, but not limited to, crewmembers, auditors, building analysts, coordinators, and support staff. Where employees work on multiple activities, a distribution of their salaries or wages must be supported by equivalent documentation of the activity percentage of work by the employee.
Contracted Labor:  Cost of professional services rendered by persons who are members of a particular profession or possess a special skill who are not members of the Subgrantee.
      Non-labor Program Support includes direct costs of rent and utilities for Subgrantee labor, advertising, consumable supplies, office equipment, furnishings, and computer equipment. Purchases charged will be at their actual prices after deducting all cash discounts, trade reimbursements, discounts or rebates and allowances. 
    Materials: Costs of installed materials by Subgrantee and contracted labor. 
    Material Handling: Actual costs including Warehousing Facility Costs such as leases, utilities and security. Transportation costs associated with material delivery, staff transportation to the work sites, vehicle maintenance and depreciation. Direct costs of staff including salaries, purchases etc., whose tasks involve Inventory control. Where employees work on multiple activities, a distribution of their salaries or wages must be supported by equivalent documentation of the activity percentage of work by the employee
Manufacturing of Weatherization Equipment: direct costs of manufactured weatherization items subject to a unit cost of $1,000 dollars per item or prior approval from state.   
</t>
        </r>
      </text>
    </comment>
    <comment ref="AN4" authorId="0" shapeId="0">
      <text>
        <r>
          <rPr>
            <b/>
            <sz val="9"/>
            <color indexed="81"/>
            <rFont val="Tahoma"/>
            <family val="2"/>
          </rPr>
          <t xml:space="preserve">HEALTH AND SAFETY:   Health and safety activities are defined as activities that eliminate hazards aggravated or caused by the installation of weatherization measures.  These activities include all combustion appliances in a home. Combustion appliances and combustion gases, as noted by DOE in Weatherization Program Notice 02-5, "pose the most serious hazard found in homes." Dealing with combustion gases in the home may require changing or repairing the venting on the appliance, or replacement of the water heater, furnace or space heater. Allowable costs can be for the evaluation, repairs, and/or replacement of the water heater, furnace or space heater. 
For funding associated with the 2018 DOE program year, Subgrantee may allocate up to twenty percent (20%) of total amount of BASE expended during the DOE 2018 program year to the Activity Description entitled “Health and Safety”.   Subgrantee’s total grant amount expended and claimed for “Health and Safety” line item cannot exceed amount designated on the budget form. 
</t>
        </r>
        <r>
          <rPr>
            <sz val="9"/>
            <color indexed="81"/>
            <rFont val="Tahoma"/>
            <family val="2"/>
          </rPr>
          <t xml:space="preserve">
</t>
        </r>
      </text>
    </comment>
    <comment ref="AR4" authorId="0" shapeId="0">
      <text>
        <r>
          <rPr>
            <b/>
            <sz val="9"/>
            <color indexed="81"/>
            <rFont val="Tahoma"/>
            <family val="2"/>
          </rPr>
          <t xml:space="preserve">TRAINING STIPEND: Subgrantees may allocate up to $1,000.00 plus $500.00 per county for the purpose of providing Training &amp; Technical Assistance for staff and contractors interested in performing weatherization work for the subgrantee. These funds may only be used to cover expenses related to approved weatherization trainings to include:
• Class fees
• Material fees
• Written/field testing
• CEU events
• Wage/time reimbursement
• Travel expenses (excluding meals)
• Lodging.
</t>
        </r>
        <r>
          <rPr>
            <sz val="9"/>
            <color indexed="81"/>
            <rFont val="Tahoma"/>
            <family val="2"/>
          </rPr>
          <t xml:space="preserve">
</t>
        </r>
      </text>
    </comment>
    <comment ref="S11" authorId="0" shapeId="0">
      <text>
        <r>
          <rPr>
            <b/>
            <sz val="9"/>
            <color indexed="81"/>
            <rFont val="Tahoma"/>
            <family val="2"/>
          </rPr>
          <t>ADMINISTRATION: Subgrantees may use up to 8.5% of total Weatherization expenditures. Costs associated with administration include fiscal, executive, support operations, rent and utilities, supplies etc. This applies to staff engaged in program administration.</t>
        </r>
        <r>
          <rPr>
            <sz val="9"/>
            <color indexed="81"/>
            <rFont val="Tahoma"/>
            <family val="2"/>
          </rPr>
          <t xml:space="preserve">
</t>
        </r>
      </text>
    </comment>
    <comment ref="W11" authorId="0" shapeId="0">
      <text>
        <r>
          <rPr>
            <b/>
            <sz val="9"/>
            <color indexed="81"/>
            <rFont val="Tahoma"/>
            <family val="2"/>
          </rPr>
          <t xml:space="preserve">LIABILITY INSURANCE: Insurance coverage of $ 750,000.00 covering the risks related to the property and personal liability claims of other parties against the insured party.  </t>
        </r>
      </text>
    </comment>
    <comment ref="AA11" authorId="0" shapeId="0">
      <text>
        <r>
          <rPr>
            <b/>
            <sz val="9"/>
            <color indexed="81"/>
            <rFont val="Tahoma"/>
            <family val="2"/>
          </rPr>
          <t>SUPPLIES: Direct costs of Weatherization specific supplies such as monoxers, blower doors, draft gauges, combustion analyzers, Sensit Heat exchanger test kits. The limitation is a unit cost less than $5,000 dollars.</t>
        </r>
        <r>
          <rPr>
            <sz val="9"/>
            <color indexed="81"/>
            <rFont val="Tahoma"/>
            <family val="2"/>
          </rPr>
          <t xml:space="preserve">
</t>
        </r>
      </text>
    </comment>
    <comment ref="AE11" authorId="0" shapeId="0">
      <text>
        <r>
          <rPr>
            <b/>
            <sz val="9"/>
            <color indexed="81"/>
            <rFont val="Tahoma"/>
            <family val="2"/>
          </rPr>
          <t>EQUIPMENT: Weatherization specific equipment such as vehicles with a unit cost in excess of $5,000 may be purchased under this line item.  Prior written approval from IHCDA is required before purchase.</t>
        </r>
        <r>
          <rPr>
            <sz val="9"/>
            <color indexed="81"/>
            <rFont val="Tahoma"/>
            <family val="2"/>
          </rPr>
          <t xml:space="preserve">
</t>
        </r>
      </text>
    </comment>
    <comment ref="AI11" authorId="0" shapeId="0">
      <text>
        <r>
          <rPr>
            <b/>
            <sz val="9"/>
            <color indexed="81"/>
            <rFont val="Tahoma"/>
            <family val="2"/>
          </rPr>
          <t xml:space="preserve">BASE PROGRAM OPERATIONS: are direct costs and include the following: 
        The maximum allowable average costs per house may not exceed $7,000.00 effective October 1, 2015.
Subgrantee Labor Costs: includes compensation of employees whose time and effort is directly involved in material installation, general office support, such as, but not limited to, crewmembers, estimators, inspectors, coordinators, and support staff. Where employees work on multiple activities, a distribution of their salaries or wages must be supported by equivalent documentation of the activity percentage of work by the employee.
Contracted Labor: Cost of professional services rendered by persons who are members of a particular profession or possess a special skill and are not Subgrantee staff
Non-labor Program Support includes direct costs of rent and utilities for Subgrantee labor, advertising, consumable supplies, office equipment, furnishings, and computer equipment. Purchases charged will be at their actual prices after deducting all cash discounts, trade reimbursements, discounts or rebates and allowances. 
Materials: Costs of installed materials by Subgrantee and contracted labor. 
Material Handling: Actual costs including Warehousing Facility Costs such as leases, utilities and security. Transportation costs associated with material delivery, staff transportation to the work sites, vehicle maintenance and depreciation. Direct costs of staff including salaries, purchases etc. whose tasks involve with Inventory control. Where employees work on multiple activities, a distribution of their salaries or wages must be supported by equivalent documentation of the activity percentage of work by the employee.
</t>
        </r>
        <r>
          <rPr>
            <sz val="9"/>
            <color indexed="81"/>
            <rFont val="Tahoma"/>
            <family val="2"/>
          </rPr>
          <t xml:space="preserve">
</t>
        </r>
      </text>
    </comment>
    <comment ref="AM11" authorId="0" shapeId="0">
      <text>
        <r>
          <rPr>
            <b/>
            <sz val="9"/>
            <color indexed="81"/>
            <rFont val="Tahoma"/>
            <family val="2"/>
          </rPr>
          <t>MECHANICAL OPERATIONS:  are direct costs associated with testing and evaluation of mechanical systems where at least $300.00 has been obligated for work on combustion appliances in a dwelling.  Allowable expenditures include Subgrantee labor costs, contracted labor, materials, and manufacturing of weatherization equipment as outlined above in the .5 Program Operations line item.   The maximum allowable average amount is $4,500.00 effective October 1, 2015.</t>
        </r>
        <r>
          <rPr>
            <sz val="9"/>
            <color indexed="81"/>
            <rFont val="Tahoma"/>
            <family val="2"/>
          </rPr>
          <t xml:space="preserve">
</t>
        </r>
      </text>
    </comment>
    <comment ref="AQ11" authorId="0" shapeId="0">
      <text>
        <r>
          <rPr>
            <b/>
            <sz val="9"/>
            <color indexed="81"/>
            <rFont val="Tahoma"/>
            <family val="2"/>
          </rPr>
          <t>CAPITAL INTENSIVE OPERATIONS: are direct costs that include at least $300 in mechanical systems repair or maintenance and base program functions have been performed.  Allowable expenditures include Subgrantee labor costs, contracted labor, materials, and manufacturing of weatherization equipment as defined above in the .5 Program Operations line item.   The maximum allowable average amount is $11,500.00 effective October 1, 2015.</t>
        </r>
        <r>
          <rPr>
            <sz val="9"/>
            <color indexed="81"/>
            <rFont val="Tahoma"/>
            <family val="2"/>
          </rPr>
          <t xml:space="preserve">
</t>
        </r>
      </text>
    </comment>
  </commentList>
</comments>
</file>

<file path=xl/sharedStrings.xml><?xml version="1.0" encoding="utf-8"?>
<sst xmlns="http://schemas.openxmlformats.org/spreadsheetml/2006/main" count="94" uniqueCount="79">
  <si>
    <t>CURRENT YEAR BUDGETS</t>
  </si>
  <si>
    <t>DOE</t>
  </si>
  <si>
    <t>Agreement</t>
  </si>
  <si>
    <t>Effective Date</t>
  </si>
  <si>
    <t>Expiration</t>
  </si>
  <si>
    <t>Award Amount</t>
  </si>
  <si>
    <t>ADMIN</t>
  </si>
  <si>
    <t>Liability Insurance</t>
  </si>
  <si>
    <t>Fiscal Audit</t>
  </si>
  <si>
    <t>BASE</t>
  </si>
  <si>
    <t>H&amp;S</t>
  </si>
  <si>
    <t>Training Stipend</t>
  </si>
  <si>
    <t># of Completions</t>
  </si>
  <si>
    <t xml:space="preserve">Average cost </t>
  </si>
  <si>
    <t>On Contract</t>
  </si>
  <si>
    <t>Expended to Date</t>
  </si>
  <si>
    <t>Percent Complete</t>
  </si>
  <si>
    <t xml:space="preserve">Production time left </t>
  </si>
  <si>
    <t>Months</t>
  </si>
  <si>
    <t>Approximate # of completions needed per month</t>
  </si>
  <si>
    <t># of completions still needed</t>
  </si>
  <si>
    <t>LIHEAP</t>
  </si>
  <si>
    <t>Supplies</t>
  </si>
  <si>
    <t>Equipment</t>
  </si>
  <si>
    <t xml:space="preserve">Mechanical </t>
  </si>
  <si>
    <t>Capital</t>
  </si>
  <si>
    <t># of Completions on contract</t>
  </si>
  <si>
    <t># of Completions to date</t>
  </si>
  <si>
    <t>Current Average cost</t>
  </si>
  <si>
    <t>All numbers are as of:</t>
  </si>
  <si>
    <t>LIHEAP CAP</t>
  </si>
  <si>
    <t>Number of units ready to audit</t>
  </si>
  <si>
    <t>Number of units ready for shell</t>
  </si>
  <si>
    <t>Number of homes on contract</t>
  </si>
  <si>
    <t>Must be reported in IWAP</t>
  </si>
  <si>
    <t>Number of completions</t>
  </si>
  <si>
    <t>Total</t>
  </si>
  <si>
    <t>Time left on contract in months</t>
  </si>
  <si>
    <t>Number of units qualified for pre-inspection</t>
  </si>
  <si>
    <t>Number of units scheduled for pre- inspection</t>
  </si>
  <si>
    <t>Number of units ready  for interim inspection</t>
  </si>
  <si>
    <t>Number of units needed to fulfill contract</t>
  </si>
  <si>
    <t>How many clients responded?</t>
  </si>
  <si>
    <t>How are client contacts logged?  How is it tracked?</t>
  </si>
  <si>
    <t>Number of units ready for Health and safety repairs (Mech)</t>
  </si>
  <si>
    <t>Number of completions needed per month</t>
  </si>
  <si>
    <t>Deferral rate</t>
  </si>
  <si>
    <t>All counts below are from:</t>
  </si>
  <si>
    <t xml:space="preserve">Can you provided a list of clients the agency has contacted?  </t>
  </si>
  <si>
    <t>Response Rate</t>
  </si>
  <si>
    <t>Number of units needed in production</t>
  </si>
  <si>
    <t>Number of clients to contact</t>
  </si>
  <si>
    <t xml:space="preserve">Pre-inspections needed </t>
  </si>
  <si>
    <t>interim inspections</t>
  </si>
  <si>
    <t xml:space="preserve">Audits </t>
  </si>
  <si>
    <t>All Staff, Manager to correct shortcomings</t>
  </si>
  <si>
    <t>Monthly completions on contract</t>
  </si>
  <si>
    <t>Number of Jobs that failed the first inspection</t>
  </si>
  <si>
    <t>final inspections needed</t>
  </si>
  <si>
    <t>Production goal to meet</t>
  </si>
  <si>
    <t>QCI fail rate</t>
  </si>
  <si>
    <t>Number of Jobs on average that have scheduling conflicts</t>
  </si>
  <si>
    <t>Scheduling loss rate</t>
  </si>
  <si>
    <t>Number of Jobs that fail at interim inspection</t>
  </si>
  <si>
    <t>interim fail rate</t>
  </si>
  <si>
    <t>How many clients were contacted for Pre-inspections?</t>
  </si>
  <si>
    <t xml:space="preserve">With response, deferral, scheduling and QCI fail rates taken into consideration.  </t>
  </si>
  <si>
    <t>Below are the target numbers to reach per month to achieve production goal</t>
  </si>
  <si>
    <t>Production Calculator</t>
  </si>
  <si>
    <t>Date</t>
  </si>
  <si>
    <t>Manager's Goal</t>
  </si>
  <si>
    <t>Auditor's Goal</t>
  </si>
  <si>
    <t>Heating tech's Goal</t>
  </si>
  <si>
    <t>Shell worker's goal</t>
  </si>
  <si>
    <t>Number of units that are at Health and safety repairs</t>
  </si>
  <si>
    <t>Number of units ready for final inspection</t>
  </si>
  <si>
    <t xml:space="preserve">Total in production </t>
  </si>
  <si>
    <t>Number of pre-Inspections deferred</t>
  </si>
  <si>
    <t>Number of inspections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</si>
</sst>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sz val="6.5"/>
      <color theme="1"/>
      <name val="Calibri"/>
      <family val="2"/>
      <scheme val="minor"/>
    </font>
    <font>
      <b/>
      <sz val="9.5"/>
      <color theme="1"/>
      <name val="Calibri"/>
      <family val="2"/>
      <scheme val="minor"/>
    </font>
    <font>
      <sz val="8"/>
      <color theme="1"/>
      <name val="Calibri"/>
      <family val="2"/>
      <scheme val="minor"/>
    </font>
    <font>
      <b/>
      <sz val="9"/>
      <color indexed="81"/>
      <name val="Tahoma"/>
      <family val="2"/>
    </font>
    <font>
      <sz val="9"/>
      <color indexed="81"/>
      <name val="Tahoma"/>
      <family val="2"/>
    </font>
    <font>
      <sz val="12"/>
      <color theme="1"/>
      <name val="Calibri"/>
      <family val="2"/>
      <scheme val="minor"/>
    </font>
    <font>
      <sz val="10.5"/>
      <color theme="1"/>
      <name val="Calibri"/>
      <family val="2"/>
      <scheme val="minor"/>
    </font>
    <font>
      <sz val="14"/>
      <color theme="1"/>
      <name val="Calibri"/>
      <family val="2"/>
      <scheme val="minor"/>
    </font>
    <font>
      <b/>
      <sz val="14"/>
      <color theme="0"/>
      <name val="Calibri"/>
      <family val="2"/>
      <scheme val="minor"/>
    </font>
  </fonts>
  <fills count="10">
    <fill>
      <patternFill patternType="none"/>
    </fill>
    <fill>
      <patternFill patternType="gray125"/>
    </fill>
    <fill>
      <patternFill patternType="solid">
        <fgColor rgb="FFF7F9F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1F7ED"/>
        <bgColor indexed="64"/>
      </patternFill>
    </fill>
    <fill>
      <patternFill patternType="solid">
        <fgColor theme="5" tint="0.59999389629810485"/>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5">
    <xf numFmtId="0" fontId="0" fillId="0" borderId="0" xfId="0"/>
    <xf numFmtId="0" fontId="3" fillId="0" borderId="0" xfId="0" applyFont="1" applyAlignment="1">
      <alignment horizontal="center" vertical="center"/>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9" fillId="0" borderId="0" xfId="0" applyFont="1" applyAlignment="1">
      <alignment horizontal="center" wrapText="1"/>
    </xf>
    <xf numFmtId="0" fontId="6" fillId="2" borderId="1" xfId="0" applyFont="1" applyFill="1" applyBorder="1"/>
    <xf numFmtId="0" fontId="6" fillId="0" borderId="0" xfId="0" applyFont="1" applyAlignment="1">
      <alignment horizontal="left"/>
    </xf>
    <xf numFmtId="0" fontId="5" fillId="0" borderId="0" xfId="0" applyFont="1" applyAlignment="1" applyProtection="1">
      <alignment horizontal="center" wrapText="1"/>
      <protection locked="0"/>
    </xf>
    <xf numFmtId="44" fontId="0" fillId="0" borderId="0" xfId="0" applyNumberFormat="1" applyAlignment="1">
      <alignment horizontal="left"/>
    </xf>
    <xf numFmtId="0" fontId="0" fillId="0" borderId="0" xfId="0" applyAlignment="1">
      <alignment horizontal="left"/>
    </xf>
    <xf numFmtId="0" fontId="0" fillId="0" borderId="0" xfId="0" applyAlignment="1"/>
    <xf numFmtId="0" fontId="0" fillId="0" borderId="1" xfId="0" applyBorder="1" applyAlignment="1">
      <alignment horizontal="left"/>
    </xf>
    <xf numFmtId="0" fontId="0" fillId="0" borderId="0" xfId="0" applyBorder="1" applyAlignment="1">
      <alignment horizontal="left"/>
    </xf>
    <xf numFmtId="0" fontId="0" fillId="0" borderId="7"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0" borderId="4" xfId="0" applyFill="1" applyBorder="1" applyAlignment="1"/>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xf numFmtId="0" fontId="5" fillId="0" borderId="0" xfId="0" applyFont="1" applyFill="1" applyBorder="1" applyAlignment="1">
      <alignment horizontal="center" wrapText="1"/>
    </xf>
    <xf numFmtId="0" fontId="0" fillId="0" borderId="7" xfId="0" applyFill="1" applyBorder="1" applyAlignment="1">
      <alignment horizontal="left"/>
    </xf>
    <xf numFmtId="0" fontId="14" fillId="0" borderId="0" xfId="0" applyFont="1" applyFill="1" applyBorder="1" applyAlignment="1">
      <alignment horizontal="center" wrapText="1"/>
    </xf>
    <xf numFmtId="0" fontId="5" fillId="0" borderId="0" xfId="0" applyNumberFormat="1" applyFont="1" applyFill="1" applyBorder="1" applyAlignment="1"/>
    <xf numFmtId="0" fontId="0" fillId="0" borderId="6" xfId="0" applyBorder="1" applyAlignment="1">
      <alignment shrinkToFit="1"/>
    </xf>
    <xf numFmtId="0" fontId="0" fillId="0" borderId="8" xfId="0" applyBorder="1" applyAlignment="1">
      <alignment shrinkToFi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14" fillId="0" borderId="6" xfId="0" applyFont="1" applyFill="1" applyBorder="1" applyAlignment="1">
      <alignment horizontal="left" wrapText="1"/>
    </xf>
    <xf numFmtId="0" fontId="14" fillId="0" borderId="7" xfId="0" applyFont="1" applyFill="1" applyBorder="1" applyAlignment="1">
      <alignment horizontal="left" wrapText="1"/>
    </xf>
    <xf numFmtId="14" fontId="14" fillId="0" borderId="7" xfId="0" applyNumberFormat="1" applyFont="1" applyFill="1" applyBorder="1" applyAlignment="1">
      <alignment horizontal="center" wrapText="1"/>
    </xf>
    <xf numFmtId="0" fontId="0" fillId="0" borderId="0" xfId="0" applyFill="1" applyBorder="1" applyAlignment="1">
      <alignment horizontal="left"/>
    </xf>
    <xf numFmtId="10" fontId="0" fillId="0" borderId="0" xfId="0" applyNumberFormat="1" applyFill="1" applyBorder="1" applyAlignment="1"/>
    <xf numFmtId="0" fontId="16" fillId="0" borderId="0" xfId="0" applyFont="1" applyFill="1" applyBorder="1"/>
    <xf numFmtId="2" fontId="16" fillId="0" borderId="3" xfId="0" applyNumberFormat="1" applyFont="1" applyFill="1" applyBorder="1" applyAlignment="1"/>
    <xf numFmtId="0" fontId="16" fillId="0" borderId="4" xfId="0" applyFont="1" applyFill="1" applyBorder="1" applyAlignment="1"/>
    <xf numFmtId="0" fontId="16" fillId="0" borderId="0" xfId="0" applyFont="1" applyFill="1" applyBorder="1" applyAlignment="1"/>
    <xf numFmtId="0" fontId="16" fillId="0" borderId="0" xfId="0" applyFont="1"/>
    <xf numFmtId="0" fontId="16" fillId="0" borderId="0" xfId="0" applyFont="1" applyFill="1" applyBorder="1" applyAlignment="1">
      <alignment horizontal="center"/>
    </xf>
    <xf numFmtId="0" fontId="0" fillId="0" borderId="6" xfId="0" applyBorder="1" applyAlignment="1"/>
    <xf numFmtId="0" fontId="0" fillId="2" borderId="10" xfId="0" applyFill="1" applyBorder="1" applyAlignment="1"/>
    <xf numFmtId="0" fontId="0" fillId="2" borderId="4" xfId="0" applyFill="1" applyBorder="1" applyAlignment="1"/>
    <xf numFmtId="0" fontId="0" fillId="2" borderId="5" xfId="0" applyFill="1" applyBorder="1" applyAlignment="1"/>
    <xf numFmtId="0" fontId="0" fillId="2" borderId="11" xfId="0" applyFill="1" applyBorder="1" applyAlignment="1"/>
    <xf numFmtId="0" fontId="0" fillId="2" borderId="0" xfId="0" applyFill="1" applyAlignment="1"/>
    <xf numFmtId="0" fontId="0" fillId="2" borderId="12" xfId="0" applyFill="1" applyBorder="1" applyAlignment="1"/>
    <xf numFmtId="0" fontId="0" fillId="2" borderId="2" xfId="0" applyFill="1" applyBorder="1" applyAlignment="1"/>
    <xf numFmtId="0" fontId="0" fillId="2" borderId="3" xfId="0" applyFill="1" applyBorder="1" applyAlignment="1"/>
    <xf numFmtId="0" fontId="0" fillId="2" borderId="13" xfId="0" applyFill="1" applyBorder="1" applyAlignment="1"/>
    <xf numFmtId="0" fontId="8" fillId="0" borderId="7" xfId="0" applyFont="1" applyBorder="1" applyAlignment="1"/>
    <xf numFmtId="0" fontId="8" fillId="0" borderId="8" xfId="0" applyFont="1" applyBorder="1" applyAlignment="1"/>
    <xf numFmtId="0" fontId="0" fillId="0" borderId="10" xfId="0" applyFill="1" applyBorder="1" applyAlignment="1"/>
    <xf numFmtId="0" fontId="0" fillId="0" borderId="11" xfId="0" applyFill="1" applyBorder="1" applyAlignment="1"/>
    <xf numFmtId="0" fontId="0" fillId="0" borderId="2" xfId="0" applyFill="1" applyBorder="1" applyAlignment="1"/>
    <xf numFmtId="0" fontId="0" fillId="0" borderId="3" xfId="0" applyFill="1" applyBorder="1" applyAlignment="1"/>
    <xf numFmtId="0" fontId="0" fillId="0" borderId="4" xfId="0" applyFill="1" applyBorder="1" applyAlignment="1">
      <alignment horizontal="left"/>
    </xf>
    <xf numFmtId="0" fontId="0" fillId="0" borderId="0" xfId="0" applyAlignment="1">
      <alignment horizontal="center"/>
    </xf>
    <xf numFmtId="0" fontId="0" fillId="0" borderId="6" xfId="0" applyFill="1" applyBorder="1" applyAlignment="1">
      <alignment horizontal="left"/>
    </xf>
    <xf numFmtId="0" fontId="0" fillId="0" borderId="7" xfId="0" applyFill="1" applyBorder="1" applyAlignment="1">
      <alignment horizontal="left"/>
    </xf>
    <xf numFmtId="14" fontId="0" fillId="0" borderId="7" xfId="0" applyNumberForma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 xfId="0" applyFill="1" applyBorder="1" applyAlignment="1">
      <alignment horizontal="left"/>
    </xf>
    <xf numFmtId="0" fontId="15" fillId="0" borderId="6" xfId="0" applyFont="1" applyBorder="1" applyAlignment="1">
      <alignment horizontal="left"/>
    </xf>
    <xf numFmtId="0" fontId="15" fillId="0" borderId="7" xfId="0" applyFont="1" applyBorder="1" applyAlignment="1">
      <alignment horizontal="left"/>
    </xf>
    <xf numFmtId="1" fontId="16" fillId="5" borderId="1" xfId="0" applyNumberFormat="1" applyFont="1" applyFill="1" applyBorder="1" applyAlignment="1">
      <alignment horizontal="center"/>
    </xf>
    <xf numFmtId="0" fontId="16" fillId="5" borderId="1" xfId="0" applyFont="1" applyFill="1" applyBorder="1" applyAlignment="1">
      <alignment horizontal="center"/>
    </xf>
    <xf numFmtId="0" fontId="15" fillId="0" borderId="1" xfId="0" applyFont="1" applyBorder="1" applyAlignment="1" applyProtection="1">
      <alignment horizontal="left" wrapText="1"/>
      <protection locked="0"/>
    </xf>
    <xf numFmtId="0" fontId="14" fillId="0" borderId="6" xfId="0" applyFont="1" applyFill="1" applyBorder="1" applyAlignment="1">
      <alignment horizontal="left" wrapText="1"/>
    </xf>
    <xf numFmtId="0" fontId="14" fillId="0" borderId="7" xfId="0" applyFont="1" applyFill="1" applyBorder="1" applyAlignment="1">
      <alignment horizontal="left" wrapText="1"/>
    </xf>
    <xf numFmtId="0" fontId="14" fillId="0" borderId="8" xfId="0" applyFont="1" applyFill="1" applyBorder="1" applyAlignment="1">
      <alignment horizontal="left" wrapText="1"/>
    </xf>
    <xf numFmtId="0" fontId="15" fillId="0" borderId="8"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2" fontId="0" fillId="0" borderId="7" xfId="0" applyNumberFormat="1" applyBorder="1" applyAlignment="1">
      <alignment horizontal="center"/>
    </xf>
    <xf numFmtId="1" fontId="16" fillId="5" borderId="6" xfId="0" applyNumberFormat="1" applyFont="1" applyFill="1" applyBorder="1" applyAlignment="1">
      <alignment horizontal="center"/>
    </xf>
    <xf numFmtId="0" fontId="16" fillId="5" borderId="7" xfId="0" applyFont="1" applyFill="1" applyBorder="1" applyAlignment="1">
      <alignment horizontal="center"/>
    </xf>
    <xf numFmtId="0" fontId="16" fillId="5" borderId="8" xfId="0" applyFont="1" applyFill="1" applyBorder="1" applyAlignment="1">
      <alignment horizontal="center"/>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10" fontId="0" fillId="5" borderId="6" xfId="0" applyNumberFormat="1" applyFill="1" applyBorder="1" applyAlignment="1">
      <alignment horizontal="center"/>
    </xf>
    <xf numFmtId="10" fontId="0" fillId="5" borderId="7" xfId="0" applyNumberFormat="1" applyFill="1" applyBorder="1" applyAlignment="1">
      <alignment horizontal="center"/>
    </xf>
    <xf numFmtId="10" fontId="0" fillId="5" borderId="8" xfId="0" applyNumberFormat="1" applyFill="1" applyBorder="1" applyAlignment="1">
      <alignment horizontal="center"/>
    </xf>
    <xf numFmtId="1" fontId="16" fillId="5" borderId="1" xfId="0" applyNumberFormat="1" applyFont="1" applyFill="1" applyBorder="1" applyAlignment="1">
      <alignment horizontal="center" wrapText="1"/>
    </xf>
    <xf numFmtId="0" fontId="0" fillId="4" borderId="1" xfId="0" applyFill="1" applyBorder="1" applyAlignment="1">
      <alignment horizontal="left"/>
    </xf>
    <xf numFmtId="0" fontId="5" fillId="5" borderId="1" xfId="0" applyFont="1" applyFill="1" applyBorder="1" applyAlignment="1">
      <alignment horizontal="center"/>
    </xf>
    <xf numFmtId="0" fontId="0" fillId="0" borderId="1" xfId="0" applyBorder="1" applyAlignment="1">
      <alignment horizontal="left"/>
    </xf>
    <xf numFmtId="10" fontId="0" fillId="0" borderId="7" xfId="0" applyNumberFormat="1" applyFill="1" applyBorder="1" applyAlignment="1">
      <alignment horizontal="center"/>
    </xf>
    <xf numFmtId="10" fontId="0" fillId="0" borderId="8" xfId="0" applyNumberFormat="1" applyFill="1" applyBorder="1" applyAlignment="1">
      <alignment horizontal="center"/>
    </xf>
    <xf numFmtId="0" fontId="0" fillId="3" borderId="1" xfId="0" applyFill="1" applyBorder="1" applyAlignment="1" applyProtection="1">
      <alignment horizontal="center"/>
      <protection locked="0"/>
    </xf>
    <xf numFmtId="14"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1" xfId="0" applyFill="1" applyBorder="1" applyAlignment="1">
      <alignment horizontal="center"/>
    </xf>
    <xf numFmtId="2" fontId="5" fillId="6" borderId="1" xfId="0" applyNumberFormat="1" applyFont="1" applyFill="1" applyBorder="1" applyAlignment="1">
      <alignment horizontal="center"/>
    </xf>
    <xf numFmtId="0" fontId="5" fillId="6" borderId="1" xfId="0" applyFont="1" applyFill="1" applyBorder="1" applyAlignment="1">
      <alignment horizontal="center"/>
    </xf>
    <xf numFmtId="1" fontId="17" fillId="9" borderId="1" xfId="0" applyNumberFormat="1" applyFont="1" applyFill="1" applyBorder="1" applyAlignment="1">
      <alignment horizontal="center" vertical="center"/>
    </xf>
    <xf numFmtId="0" fontId="0" fillId="7" borderId="1" xfId="0" applyFill="1" applyBorder="1" applyAlignment="1">
      <alignment horizontal="left"/>
    </xf>
    <xf numFmtId="0" fontId="0" fillId="6" borderId="1" xfId="0" applyFill="1" applyBorder="1" applyAlignment="1">
      <alignment horizontal="center"/>
    </xf>
    <xf numFmtId="0" fontId="5" fillId="0" borderId="0" xfId="0" applyNumberFormat="1" applyFont="1" applyBorder="1" applyAlignment="1">
      <alignment horizontal="center"/>
    </xf>
    <xf numFmtId="0" fontId="5" fillId="0" borderId="0" xfId="0" applyNumberFormat="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xf>
    <xf numFmtId="14" fontId="14" fillId="0" borderId="6" xfId="0" applyNumberFormat="1" applyFont="1" applyFill="1" applyBorder="1" applyAlignment="1">
      <alignment horizontal="center" wrapText="1"/>
    </xf>
    <xf numFmtId="14" fontId="14" fillId="0" borderId="7" xfId="0" applyNumberFormat="1" applyFont="1" applyFill="1" applyBorder="1" applyAlignment="1">
      <alignment horizontal="center" wrapText="1"/>
    </xf>
    <xf numFmtId="14" fontId="14" fillId="0" borderId="8" xfId="0" applyNumberFormat="1" applyFont="1" applyFill="1" applyBorder="1" applyAlignment="1">
      <alignment horizontal="center"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14" fillId="4" borderId="6" xfId="0" applyFont="1" applyFill="1" applyBorder="1" applyAlignment="1">
      <alignment horizontal="center" wrapText="1"/>
    </xf>
    <xf numFmtId="0" fontId="14" fillId="4" borderId="7" xfId="0" applyFont="1" applyFill="1" applyBorder="1" applyAlignment="1">
      <alignment horizontal="center" wrapText="1"/>
    </xf>
    <xf numFmtId="0" fontId="0" fillId="0" borderId="6" xfId="0" applyBorder="1" applyAlignment="1">
      <alignment horizontal="center"/>
    </xf>
    <xf numFmtId="0" fontId="0" fillId="0" borderId="14" xfId="0" applyBorder="1" applyAlignment="1">
      <alignment horizontal="center" wrapText="1"/>
    </xf>
    <xf numFmtId="0" fontId="0" fillId="0" borderId="11" xfId="0" applyBorder="1" applyAlignment="1">
      <alignment horizontal="center" wrapText="1"/>
    </xf>
    <xf numFmtId="10" fontId="0" fillId="0" borderId="6" xfId="0" applyNumberFormat="1" applyBorder="1" applyAlignment="1">
      <alignment horizontal="center"/>
    </xf>
    <xf numFmtId="10" fontId="0" fillId="0" borderId="7" xfId="0" applyNumberFormat="1" applyBorder="1" applyAlignment="1">
      <alignment horizontal="center"/>
    </xf>
    <xf numFmtId="10" fontId="0" fillId="0" borderId="8" xfId="0" applyNumberFormat="1" applyBorder="1" applyAlignment="1">
      <alignment horizontal="center"/>
    </xf>
    <xf numFmtId="10" fontId="0" fillId="0" borderId="11" xfId="0" applyNumberFormat="1" applyBorder="1" applyAlignment="1">
      <alignment horizontal="center"/>
    </xf>
    <xf numFmtId="10" fontId="0" fillId="0" borderId="0" xfId="0" applyNumberFormat="1" applyBorder="1" applyAlignment="1">
      <alignment horizontal="center"/>
    </xf>
    <xf numFmtId="10" fontId="0" fillId="0" borderId="12" xfId="0" applyNumberFormat="1" applyBorder="1" applyAlignment="1">
      <alignment horizontal="center"/>
    </xf>
    <xf numFmtId="0" fontId="7" fillId="2" borderId="1" xfId="0" applyFont="1" applyFill="1" applyBorder="1" applyAlignment="1">
      <alignment horizontal="left" wrapText="1"/>
    </xf>
    <xf numFmtId="2" fontId="11" fillId="0" borderId="6" xfId="0" applyNumberFormat="1" applyFont="1" applyBorder="1" applyAlignment="1">
      <alignment horizontal="center"/>
    </xf>
    <xf numFmtId="2" fontId="11" fillId="0" borderId="8" xfId="0" applyNumberFormat="1" applyFont="1"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0" fontId="0" fillId="2" borderId="6" xfId="0" applyFill="1" applyBorder="1" applyAlignment="1">
      <alignment horizontal="right"/>
    </xf>
    <xf numFmtId="0" fontId="0" fillId="2" borderId="7" xfId="0" applyFill="1" applyBorder="1" applyAlignment="1">
      <alignment horizontal="right"/>
    </xf>
    <xf numFmtId="0" fontId="0" fillId="0" borderId="12" xfId="0" applyBorder="1" applyAlignment="1">
      <alignment horizontal="center" wrapText="1"/>
    </xf>
    <xf numFmtId="164" fontId="0" fillId="0" borderId="1" xfId="0" applyNumberFormat="1" applyBorder="1" applyAlignment="1">
      <alignment horizontal="center" wrapText="1"/>
    </xf>
    <xf numFmtId="164" fontId="8" fillId="0" borderId="1" xfId="0" applyNumberFormat="1" applyFont="1" applyBorder="1" applyAlignment="1">
      <alignment horizontal="center" wrapText="1"/>
    </xf>
    <xf numFmtId="0" fontId="6" fillId="2" borderId="1" xfId="0" applyFont="1" applyFill="1" applyBorder="1" applyAlignment="1">
      <alignment horizontal="left"/>
    </xf>
    <xf numFmtId="0" fontId="6" fillId="2" borderId="1" xfId="0" applyFont="1" applyFill="1" applyBorder="1" applyAlignment="1">
      <alignment horizontal="center"/>
    </xf>
    <xf numFmtId="0" fontId="0" fillId="0" borderId="9" xfId="0" applyBorder="1" applyAlignment="1">
      <alignment horizontal="center"/>
    </xf>
    <xf numFmtId="0" fontId="0" fillId="0" borderId="5" xfId="0" applyBorder="1" applyAlignment="1">
      <alignment horizontal="center" wrapText="1"/>
    </xf>
    <xf numFmtId="0" fontId="0" fillId="0" borderId="9" xfId="0" applyBorder="1" applyAlignment="1">
      <alignment horizontal="center" wrapText="1"/>
    </xf>
    <xf numFmtId="0" fontId="0" fillId="3" borderId="1" xfId="0" applyFill="1" applyBorder="1" applyAlignment="1" applyProtection="1">
      <alignment horizontal="center" wrapText="1"/>
      <protection locked="0"/>
    </xf>
    <xf numFmtId="0" fontId="10" fillId="2" borderId="1" xfId="0" applyFont="1" applyFill="1" applyBorder="1" applyAlignment="1">
      <alignment horizontal="left"/>
    </xf>
    <xf numFmtId="0" fontId="1" fillId="3" borderId="1" xfId="0" applyFont="1" applyFill="1" applyBorder="1" applyAlignment="1" applyProtection="1">
      <alignment horizontal="center" wrapText="1"/>
      <protection locked="0"/>
    </xf>
    <xf numFmtId="0" fontId="6" fillId="8" borderId="1" xfId="0" applyFont="1" applyFill="1" applyBorder="1" applyAlignment="1">
      <alignment horizontal="left"/>
    </xf>
    <xf numFmtId="0" fontId="0" fillId="0" borderId="15" xfId="0" applyFill="1" applyBorder="1" applyAlignment="1">
      <alignment horizontal="center" wrapText="1"/>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6" xfId="0" applyFill="1" applyBorder="1" applyAlignment="1">
      <alignment horizontal="center" wrapText="1"/>
    </xf>
    <xf numFmtId="0" fontId="0" fillId="8" borderId="1" xfId="0" applyFill="1" applyBorder="1" applyAlignment="1">
      <alignment horizontal="center"/>
    </xf>
    <xf numFmtId="0" fontId="0" fillId="3" borderId="10"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0" borderId="1" xfId="0" applyBorder="1" applyAlignment="1">
      <alignment horizontal="center"/>
    </xf>
    <xf numFmtId="14" fontId="0" fillId="0" borderId="9" xfId="0" applyNumberFormat="1" applyBorder="1" applyAlignment="1">
      <alignment horizontal="center"/>
    </xf>
    <xf numFmtId="0" fontId="0" fillId="3" borderId="10"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5" fillId="0" borderId="1" xfId="0" applyFont="1" applyBorder="1" applyAlignment="1">
      <alignment horizontal="center" wrapText="1"/>
    </xf>
    <xf numFmtId="0" fontId="8" fillId="0" borderId="1" xfId="0" applyFont="1" applyBorder="1" applyAlignment="1">
      <alignment horizontal="center" wrapText="1"/>
    </xf>
    <xf numFmtId="0" fontId="7" fillId="0" borderId="0" xfId="0" applyFont="1" applyAlignment="1">
      <alignment horizontal="center" wrapText="1"/>
    </xf>
    <xf numFmtId="0" fontId="1" fillId="0" borderId="0" xfId="0" applyFont="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0" fillId="0" borderId="1" xfId="0" applyBorder="1" applyAlignment="1">
      <alignment horizontal="center" wrapText="1"/>
    </xf>
    <xf numFmtId="2" fontId="0" fillId="0" borderId="4" xfId="0" applyNumberFormat="1" applyBorder="1" applyAlignment="1">
      <alignment horizontal="center"/>
    </xf>
    <xf numFmtId="0" fontId="4" fillId="2"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1" fontId="0" fillId="0" borderId="8" xfId="0" applyNumberFormat="1" applyBorder="1" applyAlignment="1">
      <alignment horizontal="center"/>
    </xf>
    <xf numFmtId="0" fontId="0" fillId="2" borderId="1" xfId="0" applyFill="1" applyBorder="1" applyAlignment="1">
      <alignment horizontal="center"/>
    </xf>
    <xf numFmtId="2" fontId="0" fillId="0" borderId="1" xfId="0" applyNumberFormat="1" applyBorder="1" applyAlignment="1">
      <alignment horizontal="center"/>
    </xf>
    <xf numFmtId="0" fontId="8" fillId="2" borderId="1" xfId="0" applyFont="1" applyFill="1" applyBorder="1" applyAlignment="1">
      <alignment horizontal="center" wrapText="1"/>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6" xfId="0" applyFont="1" applyFill="1" applyBorder="1" applyAlignment="1">
      <alignment horizontal="left" wrapText="1"/>
    </xf>
    <xf numFmtId="0" fontId="14" fillId="4" borderId="7" xfId="0" applyFont="1" applyFill="1" applyBorder="1" applyAlignment="1">
      <alignment horizontal="left" wrapText="1"/>
    </xf>
    <xf numFmtId="0" fontId="15"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5" fillId="2" borderId="1" xfId="0" applyFont="1" applyFill="1" applyBorder="1" applyAlignment="1">
      <alignment horizontal="center" wrapText="1"/>
    </xf>
    <xf numFmtId="0" fontId="11" fillId="2" borderId="1" xfId="0" applyFont="1" applyFill="1" applyBorder="1" applyAlignment="1">
      <alignment horizontal="center" wrapText="1"/>
    </xf>
    <xf numFmtId="0" fontId="1" fillId="2" borderId="1"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0" fillId="3" borderId="6" xfId="0" applyFill="1" applyBorder="1" applyAlignment="1" applyProtection="1">
      <alignment horizontal="center" wrapText="1"/>
      <protection locked="0"/>
    </xf>
    <xf numFmtId="0" fontId="0" fillId="3" borderId="7" xfId="0" applyFill="1" applyBorder="1" applyAlignment="1" applyProtection="1">
      <alignment horizontal="center" wrapText="1"/>
      <protection locked="0"/>
    </xf>
    <xf numFmtId="164" fontId="5" fillId="2" borderId="1" xfId="0" applyNumberFormat="1" applyFont="1" applyFill="1" applyBorder="1" applyAlignment="1">
      <alignment horizontal="center" wrapText="1"/>
    </xf>
    <xf numFmtId="0" fontId="0" fillId="3" borderId="8" xfId="0" applyFill="1" applyBorder="1" applyAlignment="1" applyProtection="1">
      <alignment horizontal="center" wrapText="1"/>
      <protection locked="0"/>
    </xf>
    <xf numFmtId="0" fontId="0" fillId="0" borderId="8" xfId="0" applyFill="1" applyBorder="1" applyAlignment="1">
      <alignment horizontal="left"/>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14" fontId="0" fillId="0" borderId="10"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8" xfId="0" applyFill="1" applyBorder="1" applyAlignment="1">
      <alignment horizontal="center" wrapText="1"/>
    </xf>
    <xf numFmtId="0" fontId="0" fillId="2" borderId="1" xfId="0" applyFont="1" applyFill="1"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14" fontId="0" fillId="0" borderId="13" xfId="0" applyNumberForma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4" borderId="1" xfId="0" applyFont="1" applyFill="1" applyBorder="1" applyAlignment="1">
      <alignment horizontal="center" vertical="center"/>
    </xf>
    <xf numFmtId="14" fontId="0" fillId="3" borderId="1" xfId="0" applyNumberFormat="1" applyFill="1" applyBorder="1" applyAlignment="1" applyProtection="1">
      <alignment horizontal="center"/>
      <protection locked="0"/>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1" xfId="0" applyFont="1" applyBorder="1" applyAlignment="1">
      <alignment horizontal="center" wrapText="1"/>
    </xf>
  </cellXfs>
  <cellStyles count="1">
    <cellStyle name="Normal" xfId="0" builtinId="0"/>
  </cellStyles>
  <dxfs count="3">
    <dxf>
      <font>
        <color rgb="FFFF0000"/>
      </font>
      <fill>
        <patternFill>
          <bgColor rgb="FFFFFF00"/>
        </patternFill>
      </fill>
    </dxf>
    <dxf>
      <font>
        <color theme="5"/>
      </font>
    </dxf>
    <dxf>
      <font>
        <color rgb="FFFF0000"/>
      </font>
    </dxf>
  </dxfs>
  <tableStyles count="0" defaultTableStyle="TableStyleMedium2" defaultPivotStyle="PivotStyleLight16"/>
  <colors>
    <mruColors>
      <color rgb="FFF1F7E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chut\Desktop\work\STATE\Copy%20of%20WAP%202017-18%20Monitoring%20Tool%20-%20REAL(146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ing Steps"/>
      <sheetName val="FISCAL MONITORING"/>
      <sheetName val="WPN 16-4"/>
      <sheetName val="Cheat Sheet"/>
      <sheetName val="Beginning Letter "/>
      <sheetName val="Sub-grantee Info"/>
      <sheetName val="General Admin"/>
      <sheetName val="Procurement"/>
      <sheetName val="Competency &amp; Traning"/>
      <sheetName val="Drop list"/>
      <sheetName val="Client Files"/>
      <sheetName val="Database Input"/>
      <sheetName val="Fiscal"/>
      <sheetName val="Claim Reimbursement "/>
      <sheetName val="WAP WRITE UP"/>
      <sheetName val="48 St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 xml:space="preserve">Yes </v>
          </cell>
          <cell r="C1" t="str">
            <v xml:space="preserve">Both </v>
          </cell>
        </row>
        <row r="2">
          <cell r="B2" t="str">
            <v>No</v>
          </cell>
          <cell r="C2" t="str">
            <v xml:space="preserve">Neither </v>
          </cell>
        </row>
        <row r="3">
          <cell r="C3" t="str">
            <v xml:space="preserve">Moisture only </v>
          </cell>
        </row>
        <row r="4">
          <cell r="C4" t="str">
            <v xml:space="preserve">LSWP only </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97"/>
  <sheetViews>
    <sheetView showGridLines="0" tabSelected="1" zoomScaleNormal="100" workbookViewId="0">
      <selection activeCell="BU39" sqref="BU39"/>
    </sheetView>
  </sheetViews>
  <sheetFormatPr defaultColWidth="8.85546875" defaultRowHeight="15" x14ac:dyDescent="0.25"/>
  <cols>
    <col min="1" max="7" width="2.28515625" customWidth="1"/>
    <col min="8" max="8" width="4.28515625" customWidth="1"/>
    <col min="9" max="62" width="2.28515625" customWidth="1"/>
  </cols>
  <sheetData>
    <row r="1" spans="1:59" ht="17.25" x14ac:dyDescent="0.25">
      <c r="A1" s="237" t="s">
        <v>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row>
    <row r="2" spans="1:59" ht="10.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9" ht="16.899999999999999" customHeight="1" x14ac:dyDescent="0.25">
      <c r="A3" s="184" t="s">
        <v>1</v>
      </c>
      <c r="B3" s="184"/>
      <c r="C3" s="184"/>
      <c r="D3" s="184"/>
      <c r="E3" s="184"/>
      <c r="F3" s="184"/>
      <c r="G3" s="184" t="s">
        <v>2</v>
      </c>
      <c r="H3" s="184"/>
      <c r="I3" s="184"/>
      <c r="J3" s="184"/>
      <c r="K3" s="184"/>
      <c r="L3" s="184"/>
      <c r="M3" s="184"/>
      <c r="N3" s="184"/>
      <c r="O3" s="184"/>
      <c r="P3" s="184"/>
      <c r="Q3" s="184"/>
      <c r="R3" s="234" t="s">
        <v>69</v>
      </c>
      <c r="S3" s="235"/>
      <c r="T3" s="235"/>
      <c r="U3" s="235"/>
      <c r="V3" s="235"/>
      <c r="W3" s="235"/>
      <c r="X3" s="235"/>
      <c r="Y3" s="235"/>
      <c r="Z3" s="235"/>
      <c r="AA3" s="236"/>
      <c r="AB3" s="238">
        <v>43739</v>
      </c>
      <c r="AC3" s="100"/>
      <c r="AD3" s="100"/>
      <c r="AE3" s="100"/>
      <c r="AF3" s="100"/>
      <c r="AG3" s="187">
        <f>SUM(X5:AU5)</f>
        <v>0</v>
      </c>
      <c r="AH3" s="188"/>
      <c r="AI3" s="188"/>
      <c r="AJ3" s="188"/>
      <c r="AK3" s="188"/>
      <c r="AL3" s="188"/>
      <c r="AM3" s="188"/>
      <c r="AU3" s="2"/>
      <c r="AV3" s="2"/>
      <c r="AW3" s="2"/>
      <c r="AX3" s="2"/>
    </row>
    <row r="4" spans="1:59" ht="30.95" customHeight="1" x14ac:dyDescent="0.25">
      <c r="A4" s="239"/>
      <c r="B4" s="239"/>
      <c r="C4" s="239"/>
      <c r="D4" s="239"/>
      <c r="E4" s="239"/>
      <c r="F4" s="240"/>
      <c r="G4" s="227" t="s">
        <v>3</v>
      </c>
      <c r="H4" s="228"/>
      <c r="I4" s="228"/>
      <c r="J4" s="228"/>
      <c r="K4" s="229"/>
      <c r="L4" s="230" t="s">
        <v>4</v>
      </c>
      <c r="M4" s="230"/>
      <c r="N4" s="230"/>
      <c r="O4" s="230"/>
      <c r="P4" s="230"/>
      <c r="Q4" s="230"/>
      <c r="R4" s="241" t="s">
        <v>5</v>
      </c>
      <c r="S4" s="242"/>
      <c r="T4" s="242"/>
      <c r="U4" s="242"/>
      <c r="V4" s="242"/>
      <c r="W4" s="243"/>
      <c r="X4" s="207" t="s">
        <v>6</v>
      </c>
      <c r="Y4" s="208"/>
      <c r="Z4" s="208"/>
      <c r="AA4" s="209"/>
      <c r="AB4" s="213" t="s">
        <v>7</v>
      </c>
      <c r="AC4" s="214"/>
      <c r="AD4" s="214"/>
      <c r="AE4" s="215"/>
      <c r="AF4" s="204" t="s">
        <v>8</v>
      </c>
      <c r="AG4" s="205"/>
      <c r="AH4" s="205"/>
      <c r="AI4" s="206"/>
      <c r="AJ4" s="207" t="s">
        <v>9</v>
      </c>
      <c r="AK4" s="208"/>
      <c r="AL4" s="208"/>
      <c r="AM4" s="209"/>
      <c r="AN4" s="210" t="s">
        <v>10</v>
      </c>
      <c r="AO4" s="210"/>
      <c r="AP4" s="210"/>
      <c r="AQ4" s="210"/>
      <c r="AR4" s="194" t="s">
        <v>11</v>
      </c>
      <c r="AS4" s="194"/>
      <c r="AT4" s="194"/>
      <c r="AU4" s="194"/>
      <c r="AV4" s="211" t="s">
        <v>12</v>
      </c>
      <c r="AW4" s="211"/>
      <c r="AX4" s="211"/>
      <c r="AY4" s="211"/>
      <c r="AZ4" s="212" t="s">
        <v>13</v>
      </c>
      <c r="BA4" s="212"/>
      <c r="BB4" s="212"/>
      <c r="BC4" s="212"/>
    </row>
    <row r="5" spans="1:59" ht="16.899999999999999" customHeight="1" x14ac:dyDescent="0.25">
      <c r="A5" s="192" t="s">
        <v>14</v>
      </c>
      <c r="B5" s="192"/>
      <c r="C5" s="192"/>
      <c r="D5" s="192"/>
      <c r="E5" s="192"/>
      <c r="F5" s="192"/>
      <c r="G5" s="224">
        <v>43556</v>
      </c>
      <c r="H5" s="225"/>
      <c r="I5" s="225"/>
      <c r="J5" s="225"/>
      <c r="K5" s="226"/>
      <c r="L5" s="231">
        <v>43921</v>
      </c>
      <c r="M5" s="232"/>
      <c r="N5" s="232"/>
      <c r="O5" s="232"/>
      <c r="P5" s="232"/>
      <c r="Q5" s="233"/>
      <c r="R5" s="195">
        <f>SUM(X5:AU5)</f>
        <v>0</v>
      </c>
      <c r="S5" s="196"/>
      <c r="T5" s="196"/>
      <c r="U5" s="196"/>
      <c r="V5" s="196"/>
      <c r="W5" s="197"/>
      <c r="X5" s="85"/>
      <c r="Y5" s="86"/>
      <c r="Z5" s="86"/>
      <c r="AA5" s="87"/>
      <c r="AB5" s="216"/>
      <c r="AC5" s="217"/>
      <c r="AD5" s="217"/>
      <c r="AE5" s="219"/>
      <c r="AF5" s="85"/>
      <c r="AG5" s="86"/>
      <c r="AH5" s="86"/>
      <c r="AI5" s="87"/>
      <c r="AJ5" s="85"/>
      <c r="AK5" s="86"/>
      <c r="AL5" s="86"/>
      <c r="AM5" s="87"/>
      <c r="AN5" s="146"/>
      <c r="AO5" s="146"/>
      <c r="AP5" s="146"/>
      <c r="AQ5" s="146"/>
      <c r="AR5" s="146"/>
      <c r="AS5" s="146"/>
      <c r="AT5" s="146"/>
      <c r="AU5" s="146"/>
      <c r="AV5" s="216"/>
      <c r="AW5" s="217"/>
      <c r="AX5" s="217"/>
      <c r="AY5" s="217"/>
      <c r="AZ5" s="218" t="e">
        <f>AJ5/AV5</f>
        <v>#DIV/0!</v>
      </c>
      <c r="BA5" s="218"/>
      <c r="BB5" s="218"/>
      <c r="BC5" s="218"/>
    </row>
    <row r="6" spans="1:59" ht="16.899999999999999" customHeight="1" x14ac:dyDescent="0.25">
      <c r="G6" s="221" t="s">
        <v>15</v>
      </c>
      <c r="H6" s="222"/>
      <c r="I6" s="222"/>
      <c r="J6" s="222"/>
      <c r="K6" s="222"/>
      <c r="L6" s="222"/>
      <c r="M6" s="222"/>
      <c r="N6" s="222"/>
      <c r="O6" s="222"/>
      <c r="P6" s="222"/>
      <c r="Q6" s="223"/>
      <c r="R6" s="195">
        <f>SUM(X6:AU6)</f>
        <v>0</v>
      </c>
      <c r="S6" s="196"/>
      <c r="T6" s="196"/>
      <c r="U6" s="196"/>
      <c r="V6" s="196"/>
      <c r="W6" s="197"/>
      <c r="X6" s="85"/>
      <c r="Y6" s="86"/>
      <c r="Z6" s="86"/>
      <c r="AA6" s="87"/>
      <c r="AB6" s="216"/>
      <c r="AC6" s="217"/>
      <c r="AD6" s="217"/>
      <c r="AE6" s="219"/>
      <c r="AF6" s="85"/>
      <c r="AG6" s="86"/>
      <c r="AH6" s="86"/>
      <c r="AI6" s="87"/>
      <c r="AJ6" s="85"/>
      <c r="AK6" s="86"/>
      <c r="AL6" s="86"/>
      <c r="AM6" s="87"/>
      <c r="AN6" s="146"/>
      <c r="AO6" s="146"/>
      <c r="AP6" s="146"/>
      <c r="AQ6" s="146"/>
      <c r="AR6" s="146"/>
      <c r="AS6" s="146"/>
      <c r="AT6" s="146"/>
      <c r="AU6" s="146"/>
      <c r="AV6" s="146"/>
      <c r="AW6" s="146"/>
      <c r="AX6" s="146"/>
      <c r="AY6" s="146"/>
      <c r="AZ6" s="244" t="e">
        <f>AJ6/AV6</f>
        <v>#DIV/0!</v>
      </c>
      <c r="BA6" s="244"/>
      <c r="BB6" s="244"/>
      <c r="BC6" s="244"/>
    </row>
    <row r="7" spans="1:59" ht="16.899999999999999" customHeight="1" x14ac:dyDescent="0.25">
      <c r="G7" s="221" t="s">
        <v>16</v>
      </c>
      <c r="H7" s="222"/>
      <c r="I7" s="222"/>
      <c r="J7" s="222"/>
      <c r="K7" s="222"/>
      <c r="L7" s="222"/>
      <c r="M7" s="222"/>
      <c r="N7" s="222"/>
      <c r="O7" s="222"/>
      <c r="P7" s="222"/>
      <c r="Q7" s="223"/>
      <c r="R7" s="43"/>
      <c r="S7" s="53"/>
      <c r="T7" s="53"/>
      <c r="U7" s="53"/>
      <c r="V7" s="53"/>
      <c r="W7" s="54"/>
      <c r="X7" s="125" t="e">
        <f>X6/X5</f>
        <v>#DIV/0!</v>
      </c>
      <c r="Y7" s="126"/>
      <c r="Z7" s="126"/>
      <c r="AA7" s="127"/>
      <c r="AB7" s="125" t="e">
        <f t="shared" ref="AB7" si="0">AB6/AB5</f>
        <v>#DIV/0!</v>
      </c>
      <c r="AC7" s="126"/>
      <c r="AD7" s="126"/>
      <c r="AE7" s="127"/>
      <c r="AF7" s="125" t="e">
        <f t="shared" ref="AF7" si="1">AF6/AF5</f>
        <v>#DIV/0!</v>
      </c>
      <c r="AG7" s="126"/>
      <c r="AH7" s="126"/>
      <c r="AI7" s="127"/>
      <c r="AJ7" s="125" t="e">
        <f t="shared" ref="AJ7" si="2">AJ6/AJ5</f>
        <v>#DIV/0!</v>
      </c>
      <c r="AK7" s="126"/>
      <c r="AL7" s="126"/>
      <c r="AM7" s="127"/>
      <c r="AN7" s="125" t="e">
        <f t="shared" ref="AN7" si="3">AN6/AN5</f>
        <v>#DIV/0!</v>
      </c>
      <c r="AO7" s="126"/>
      <c r="AP7" s="126"/>
      <c r="AQ7" s="127"/>
      <c r="AR7" s="125"/>
      <c r="AS7" s="126"/>
      <c r="AT7" s="126"/>
      <c r="AU7" s="127"/>
      <c r="AV7" s="125" t="e">
        <f t="shared" ref="AV7" si="4">AV6/AV5</f>
        <v>#DIV/0!</v>
      </c>
      <c r="AW7" s="126"/>
      <c r="AX7" s="126"/>
      <c r="AY7" s="127"/>
      <c r="AZ7" s="182" t="e">
        <f>AJ7/AV7</f>
        <v>#DIV/0!</v>
      </c>
      <c r="BA7" s="182"/>
      <c r="BB7" s="182"/>
      <c r="BC7" s="182"/>
    </row>
    <row r="8" spans="1:59" ht="16.899999999999999" customHeight="1" x14ac:dyDescent="0.25">
      <c r="A8" s="131" t="s">
        <v>17</v>
      </c>
      <c r="B8" s="131"/>
      <c r="C8" s="131"/>
      <c r="D8" s="131"/>
      <c r="E8" s="131"/>
      <c r="F8" s="131"/>
      <c r="G8" s="189">
        <f>(L5-AB3)/30</f>
        <v>6.0666666666666664</v>
      </c>
      <c r="H8" s="190"/>
      <c r="I8" s="134" t="s">
        <v>18</v>
      </c>
      <c r="J8" s="135"/>
      <c r="K8" s="191"/>
      <c r="L8" s="192" t="s">
        <v>19</v>
      </c>
      <c r="M8" s="192"/>
      <c r="N8" s="192"/>
      <c r="O8" s="192"/>
      <c r="P8" s="192"/>
      <c r="Q8" s="192"/>
      <c r="R8" s="192"/>
      <c r="S8" s="192"/>
      <c r="T8" s="192"/>
      <c r="U8" s="192"/>
      <c r="V8" s="192"/>
      <c r="W8" s="192"/>
      <c r="X8" s="192"/>
      <c r="Y8" s="192"/>
      <c r="Z8" s="192"/>
      <c r="AA8" s="192"/>
      <c r="AB8" s="192"/>
      <c r="AC8" s="192"/>
      <c r="AD8" s="192"/>
      <c r="AE8" s="192"/>
      <c r="AF8" s="193">
        <f>AV8/G8</f>
        <v>0</v>
      </c>
      <c r="AG8" s="193"/>
      <c r="AH8" s="193"/>
      <c r="AI8" s="193"/>
      <c r="AJ8" s="194" t="s">
        <v>20</v>
      </c>
      <c r="AK8" s="194"/>
      <c r="AL8" s="194"/>
      <c r="AM8" s="194"/>
      <c r="AN8" s="194"/>
      <c r="AO8" s="194"/>
      <c r="AP8" s="194"/>
      <c r="AQ8" s="194"/>
      <c r="AR8" s="194"/>
      <c r="AS8" s="194"/>
      <c r="AT8" s="194"/>
      <c r="AU8" s="194"/>
      <c r="AV8" s="182">
        <f>AV5-AV6</f>
        <v>0</v>
      </c>
      <c r="AW8" s="182"/>
      <c r="AX8" s="182"/>
      <c r="AY8" s="182"/>
      <c r="AZ8" s="3"/>
      <c r="BA8" s="3"/>
      <c r="BB8" s="3"/>
      <c r="BC8" s="3"/>
    </row>
    <row r="9" spans="1:59" ht="7.9" customHeight="1" x14ac:dyDescent="0.25">
      <c r="E9" s="4"/>
      <c r="F9" s="4"/>
      <c r="G9" s="183"/>
      <c r="H9" s="183"/>
      <c r="I9" s="183"/>
      <c r="J9" s="183"/>
      <c r="K9" s="183"/>
      <c r="L9" s="4"/>
      <c r="M9" s="4"/>
      <c r="N9" s="4"/>
      <c r="O9" s="4"/>
      <c r="P9" s="4"/>
      <c r="Q9" s="4"/>
      <c r="R9" s="4"/>
      <c r="S9" s="5"/>
      <c r="T9" s="5"/>
      <c r="U9" s="5"/>
      <c r="V9" s="5"/>
      <c r="W9" s="5"/>
      <c r="X9" s="4"/>
      <c r="Y9" s="4"/>
      <c r="Z9" s="4"/>
      <c r="AA9" s="4"/>
      <c r="AB9" s="3"/>
      <c r="AC9" s="3"/>
      <c r="AD9" s="3"/>
      <c r="AE9" s="3"/>
      <c r="AF9" s="4"/>
      <c r="AG9" s="4"/>
      <c r="AH9" s="4"/>
      <c r="AI9" s="4"/>
      <c r="AJ9" s="4"/>
      <c r="AK9" s="4"/>
      <c r="AL9" s="4"/>
      <c r="AM9" s="4"/>
      <c r="AN9" s="2"/>
      <c r="AO9" s="2"/>
      <c r="AP9" s="2"/>
      <c r="AQ9" s="2"/>
      <c r="AR9" s="6"/>
      <c r="AS9" s="6"/>
      <c r="AT9" s="6"/>
      <c r="AU9" s="6"/>
      <c r="AV9" s="7"/>
      <c r="AW9" s="7"/>
      <c r="AX9" s="7"/>
      <c r="AY9" s="7"/>
      <c r="AZ9" s="3"/>
      <c r="BA9" s="3"/>
      <c r="BB9" s="3"/>
      <c r="BC9" s="3"/>
    </row>
    <row r="10" spans="1:59" ht="16.899999999999999" customHeight="1" x14ac:dyDescent="0.25">
      <c r="A10" s="184" t="s">
        <v>21</v>
      </c>
      <c r="B10" s="184"/>
      <c r="C10" s="184"/>
      <c r="D10" s="184"/>
      <c r="E10" s="184"/>
      <c r="F10" s="184"/>
      <c r="G10" s="184" t="s">
        <v>2</v>
      </c>
      <c r="H10" s="184"/>
      <c r="I10" s="184"/>
      <c r="J10" s="184"/>
      <c r="K10" s="184"/>
      <c r="L10" s="185">
        <v>44105</v>
      </c>
      <c r="M10" s="186"/>
      <c r="N10" s="186"/>
      <c r="O10" s="186"/>
      <c r="P10" s="186"/>
      <c r="Q10" s="186"/>
      <c r="R10" s="186"/>
      <c r="S10" s="187">
        <f>SUM(S12:AT12)</f>
        <v>0</v>
      </c>
      <c r="T10" s="188"/>
      <c r="U10" s="188"/>
      <c r="V10" s="188"/>
      <c r="W10" s="188"/>
      <c r="X10" s="188"/>
      <c r="Y10" s="188"/>
      <c r="Z10" s="188"/>
      <c r="AU10" s="2"/>
      <c r="AV10" s="2"/>
      <c r="AW10" s="2"/>
      <c r="AX10" s="2"/>
    </row>
    <row r="11" spans="1:59" ht="30.95" customHeight="1" x14ac:dyDescent="0.25">
      <c r="A11" s="170" t="s">
        <v>3</v>
      </c>
      <c r="B11" s="170"/>
      <c r="C11" s="170"/>
      <c r="D11" s="170"/>
      <c r="E11" s="170"/>
      <c r="F11" s="171"/>
      <c r="G11" s="172" t="s">
        <v>4</v>
      </c>
      <c r="H11" s="173"/>
      <c r="I11" s="173"/>
      <c r="J11" s="173"/>
      <c r="K11" s="174"/>
      <c r="L11" s="175" t="s">
        <v>5</v>
      </c>
      <c r="M11" s="175"/>
      <c r="N11" s="175"/>
      <c r="O11" s="175"/>
      <c r="P11" s="175"/>
      <c r="Q11" s="175"/>
      <c r="R11" s="175"/>
      <c r="S11" s="163" t="s">
        <v>6</v>
      </c>
      <c r="T11" s="164"/>
      <c r="U11" s="164"/>
      <c r="V11" s="165"/>
      <c r="W11" s="176" t="s">
        <v>7</v>
      </c>
      <c r="X11" s="177"/>
      <c r="Y11" s="177"/>
      <c r="Z11" s="178"/>
      <c r="AA11" s="179" t="s">
        <v>22</v>
      </c>
      <c r="AB11" s="180"/>
      <c r="AC11" s="180"/>
      <c r="AD11" s="181"/>
      <c r="AE11" s="163" t="s">
        <v>23</v>
      </c>
      <c r="AF11" s="164"/>
      <c r="AG11" s="164"/>
      <c r="AH11" s="165"/>
      <c r="AI11" s="166" t="s">
        <v>9</v>
      </c>
      <c r="AJ11" s="166"/>
      <c r="AK11" s="166"/>
      <c r="AL11" s="166"/>
      <c r="AM11" s="166" t="s">
        <v>24</v>
      </c>
      <c r="AN11" s="166"/>
      <c r="AO11" s="166"/>
      <c r="AP11" s="166"/>
      <c r="AQ11" s="167" t="s">
        <v>25</v>
      </c>
      <c r="AR11" s="167"/>
      <c r="AS11" s="167"/>
      <c r="AT11" s="167"/>
      <c r="AU11" s="168"/>
      <c r="AV11" s="168"/>
      <c r="AW11" s="168"/>
      <c r="AX11" s="168"/>
      <c r="AY11" s="169"/>
      <c r="AZ11" s="169"/>
      <c r="BA11" s="169"/>
      <c r="BB11" s="169"/>
      <c r="BD11" s="112"/>
      <c r="BE11" s="112"/>
      <c r="BF11" s="112"/>
      <c r="BG11" s="22"/>
    </row>
    <row r="12" spans="1:59" ht="16.899999999999999" customHeight="1" x14ac:dyDescent="0.25">
      <c r="A12" s="158"/>
      <c r="B12" s="158"/>
      <c r="C12" s="158"/>
      <c r="D12" s="158"/>
      <c r="E12" s="158"/>
      <c r="F12" s="158"/>
      <c r="G12" s="159">
        <v>44134</v>
      </c>
      <c r="H12" s="143"/>
      <c r="I12" s="143"/>
      <c r="J12" s="143"/>
      <c r="K12" s="143"/>
      <c r="L12" s="143">
        <f>SUM(S12:AT12)</f>
        <v>0</v>
      </c>
      <c r="M12" s="143"/>
      <c r="N12" s="143"/>
      <c r="O12" s="143"/>
      <c r="P12" s="143"/>
      <c r="Q12" s="143"/>
      <c r="R12" s="143"/>
      <c r="S12" s="155"/>
      <c r="T12" s="156"/>
      <c r="U12" s="156"/>
      <c r="V12" s="157"/>
      <c r="W12" s="160"/>
      <c r="X12" s="161"/>
      <c r="Y12" s="161"/>
      <c r="Z12" s="162"/>
      <c r="AA12" s="155"/>
      <c r="AB12" s="156"/>
      <c r="AC12" s="156"/>
      <c r="AD12" s="157"/>
      <c r="AE12" s="155"/>
      <c r="AF12" s="156"/>
      <c r="AG12" s="156"/>
      <c r="AH12" s="157"/>
      <c r="AI12" s="146"/>
      <c r="AJ12" s="146"/>
      <c r="AK12" s="146"/>
      <c r="AL12" s="146"/>
      <c r="AM12" s="146"/>
      <c r="AN12" s="146"/>
      <c r="AO12" s="146"/>
      <c r="AP12" s="146"/>
      <c r="AQ12" s="146"/>
      <c r="AR12" s="146"/>
      <c r="AS12" s="146"/>
      <c r="AT12" s="146"/>
      <c r="AU12" s="150"/>
      <c r="AV12" s="150"/>
      <c r="AW12" s="150"/>
      <c r="AX12" s="150"/>
      <c r="AY12" s="150"/>
      <c r="AZ12" s="150"/>
      <c r="BA12" s="150"/>
      <c r="BB12" s="150"/>
      <c r="BC12" s="151"/>
      <c r="BD12" s="112"/>
      <c r="BE12" s="112"/>
      <c r="BF12" s="112"/>
      <c r="BG12" s="22"/>
    </row>
    <row r="13" spans="1:59" ht="16.899999999999999" customHeight="1" x14ac:dyDescent="0.25">
      <c r="A13" s="8" t="s">
        <v>15</v>
      </c>
      <c r="B13" s="8"/>
      <c r="C13" s="8"/>
      <c r="D13" s="8"/>
      <c r="E13" s="8"/>
      <c r="F13" s="8"/>
      <c r="G13" s="101">
        <f>AB3</f>
        <v>43739</v>
      </c>
      <c r="H13" s="102"/>
      <c r="I13" s="102"/>
      <c r="J13" s="102"/>
      <c r="K13" s="103"/>
      <c r="L13" s="143">
        <f>SUM(S13:AT13)</f>
        <v>0</v>
      </c>
      <c r="M13" s="143"/>
      <c r="N13" s="143"/>
      <c r="O13" s="143"/>
      <c r="P13" s="143"/>
      <c r="Q13" s="143"/>
      <c r="R13" s="143"/>
      <c r="S13" s="100"/>
      <c r="T13" s="100"/>
      <c r="U13" s="100"/>
      <c r="V13" s="100"/>
      <c r="W13" s="146"/>
      <c r="X13" s="146"/>
      <c r="Y13" s="146"/>
      <c r="Z13" s="146"/>
      <c r="AA13" s="100"/>
      <c r="AB13" s="100"/>
      <c r="AC13" s="100"/>
      <c r="AD13" s="100"/>
      <c r="AE13" s="100"/>
      <c r="AF13" s="100"/>
      <c r="AG13" s="100"/>
      <c r="AH13" s="100"/>
      <c r="AI13" s="146"/>
      <c r="AJ13" s="146"/>
      <c r="AK13" s="146"/>
      <c r="AL13" s="146"/>
      <c r="AM13" s="146"/>
      <c r="AN13" s="146"/>
      <c r="AO13" s="146"/>
      <c r="AP13" s="146"/>
      <c r="AQ13" s="146"/>
      <c r="AR13" s="146"/>
      <c r="AS13" s="146"/>
      <c r="AT13" s="146"/>
      <c r="AU13" s="152"/>
      <c r="AV13" s="152"/>
      <c r="AW13" s="152"/>
      <c r="AX13" s="152"/>
      <c r="AY13" s="152"/>
      <c r="AZ13" s="152"/>
      <c r="BA13" s="152"/>
      <c r="BB13" s="152"/>
      <c r="BC13" s="153"/>
      <c r="BD13" s="112"/>
      <c r="BE13" s="112"/>
      <c r="BF13" s="112"/>
      <c r="BG13" s="22"/>
    </row>
    <row r="14" spans="1:59" ht="16.899999999999999" customHeight="1" x14ac:dyDescent="0.25">
      <c r="A14" s="44"/>
      <c r="B14" s="45"/>
      <c r="C14" s="45"/>
      <c r="D14" s="45"/>
      <c r="E14" s="45"/>
      <c r="F14" s="45"/>
      <c r="G14" s="45"/>
      <c r="H14" s="45"/>
      <c r="I14" s="45"/>
      <c r="J14" s="45"/>
      <c r="K14" s="45"/>
      <c r="L14" s="45"/>
      <c r="M14" s="45"/>
      <c r="N14" s="45"/>
      <c r="O14" s="45"/>
      <c r="P14" s="45"/>
      <c r="Q14" s="45"/>
      <c r="R14" s="46"/>
      <c r="S14" s="55"/>
      <c r="T14" s="19"/>
      <c r="U14" s="19"/>
      <c r="V14" s="19"/>
      <c r="W14" s="19"/>
      <c r="X14" s="19"/>
      <c r="Y14" s="19"/>
      <c r="Z14" s="19"/>
      <c r="AA14" s="19"/>
      <c r="AB14" s="19"/>
      <c r="AC14" s="19"/>
      <c r="AD14" s="19"/>
      <c r="AE14" s="19"/>
      <c r="AF14" s="19"/>
      <c r="AG14" s="19"/>
      <c r="AH14" s="19"/>
      <c r="AI14" s="144"/>
      <c r="AJ14" s="145"/>
      <c r="AK14" s="145"/>
      <c r="AL14" s="145"/>
      <c r="AM14" s="146"/>
      <c r="AN14" s="146"/>
      <c r="AO14" s="146"/>
      <c r="AP14" s="146"/>
      <c r="AQ14" s="146"/>
      <c r="AR14" s="146"/>
      <c r="AS14" s="146"/>
      <c r="AT14" s="146"/>
      <c r="AU14" s="147" t="s">
        <v>26</v>
      </c>
      <c r="AV14" s="147"/>
      <c r="AW14" s="147"/>
      <c r="AX14" s="147"/>
      <c r="AY14" s="147"/>
      <c r="AZ14" s="147"/>
      <c r="BA14" s="147"/>
      <c r="BB14" s="147"/>
      <c r="BC14" s="147"/>
      <c r="BD14" s="112"/>
      <c r="BE14" s="112"/>
      <c r="BF14" s="112"/>
      <c r="BG14" s="22"/>
    </row>
    <row r="15" spans="1:59" ht="16.899999999999999" customHeight="1" x14ac:dyDescent="0.25">
      <c r="A15" s="47"/>
      <c r="B15" s="48"/>
      <c r="C15" s="48"/>
      <c r="D15" s="48"/>
      <c r="E15" s="48"/>
      <c r="F15" s="48"/>
      <c r="G15" s="48"/>
      <c r="H15" s="48"/>
      <c r="I15" s="48"/>
      <c r="J15" s="48"/>
      <c r="K15" s="48"/>
      <c r="L15" s="48"/>
      <c r="M15" s="48"/>
      <c r="N15" s="48"/>
      <c r="O15" s="48"/>
      <c r="P15" s="48"/>
      <c r="Q15" s="48"/>
      <c r="R15" s="49"/>
      <c r="S15" s="56"/>
      <c r="T15" s="18"/>
      <c r="U15" s="18"/>
      <c r="V15" s="18"/>
      <c r="W15" s="154" t="s">
        <v>34</v>
      </c>
      <c r="X15" s="154"/>
      <c r="Y15" s="154"/>
      <c r="Z15" s="154"/>
      <c r="AA15" s="154"/>
      <c r="AB15" s="154"/>
      <c r="AC15" s="154"/>
      <c r="AD15" s="154"/>
      <c r="AE15" s="154"/>
      <c r="AF15" s="154"/>
      <c r="AG15" s="154"/>
      <c r="AH15" s="154"/>
      <c r="AI15" s="154"/>
      <c r="AJ15" s="154"/>
      <c r="AK15" s="154"/>
      <c r="AL15" s="154"/>
      <c r="AM15" s="146">
        <v>0</v>
      </c>
      <c r="AN15" s="146"/>
      <c r="AO15" s="146"/>
      <c r="AP15" s="146"/>
      <c r="AQ15" s="148">
        <v>0</v>
      </c>
      <c r="AR15" s="148"/>
      <c r="AS15" s="148"/>
      <c r="AT15" s="148"/>
      <c r="AU15" s="149" t="s">
        <v>27</v>
      </c>
      <c r="AV15" s="149"/>
      <c r="AW15" s="149"/>
      <c r="AX15" s="149"/>
      <c r="AY15" s="149"/>
      <c r="AZ15" s="149"/>
      <c r="BA15" s="149"/>
      <c r="BB15" s="149"/>
      <c r="BC15" s="149"/>
      <c r="BD15" s="9"/>
      <c r="BE15" s="9"/>
    </row>
    <row r="16" spans="1:59" ht="16.899999999999999" customHeight="1" x14ac:dyDescent="0.25">
      <c r="A16" s="50"/>
      <c r="B16" s="51"/>
      <c r="C16" s="51"/>
      <c r="D16" s="51"/>
      <c r="E16" s="51"/>
      <c r="F16" s="51"/>
      <c r="G16" s="51"/>
      <c r="H16" s="51"/>
      <c r="I16" s="51"/>
      <c r="J16" s="51"/>
      <c r="K16" s="51"/>
      <c r="L16" s="51"/>
      <c r="M16" s="51"/>
      <c r="N16" s="51"/>
      <c r="O16" s="51"/>
      <c r="P16" s="51"/>
      <c r="Q16" s="51"/>
      <c r="R16" s="52"/>
      <c r="S16" s="57"/>
      <c r="T16" s="58"/>
      <c r="U16" s="58"/>
      <c r="V16" s="58"/>
      <c r="W16" s="58"/>
      <c r="X16" s="58"/>
      <c r="Y16" s="58"/>
      <c r="Z16" s="58"/>
      <c r="AA16" s="58"/>
      <c r="AB16" s="58"/>
      <c r="AC16" s="58"/>
      <c r="AD16" s="58"/>
      <c r="AE16" s="58"/>
      <c r="AF16" s="58"/>
      <c r="AG16" s="58"/>
      <c r="AH16" s="58"/>
      <c r="AI16" s="138"/>
      <c r="AJ16" s="123"/>
      <c r="AK16" s="123"/>
      <c r="AL16" s="123"/>
      <c r="AM16" s="139" t="e">
        <f>AM13/AM15</f>
        <v>#DIV/0!</v>
      </c>
      <c r="AN16" s="139"/>
      <c r="AO16" s="139"/>
      <c r="AP16" s="139"/>
      <c r="AQ16" s="140" t="e">
        <f>AQ13/AQ15</f>
        <v>#DIV/0!</v>
      </c>
      <c r="AR16" s="140"/>
      <c r="AS16" s="140"/>
      <c r="AT16" s="140"/>
      <c r="AU16" s="141" t="s">
        <v>28</v>
      </c>
      <c r="AV16" s="141"/>
      <c r="AW16" s="141"/>
      <c r="AX16" s="141"/>
      <c r="AY16" s="141"/>
      <c r="AZ16" s="141"/>
      <c r="BA16" s="141"/>
      <c r="BB16" s="141"/>
      <c r="BC16" s="141"/>
      <c r="BD16" s="9"/>
      <c r="BE16" s="9"/>
    </row>
    <row r="17" spans="1:58" ht="16.899999999999999" customHeight="1" x14ac:dyDescent="0.25">
      <c r="A17" s="142" t="s">
        <v>16</v>
      </c>
      <c r="B17" s="142"/>
      <c r="C17" s="142"/>
      <c r="D17" s="142"/>
      <c r="E17" s="142"/>
      <c r="F17" s="142"/>
      <c r="G17" s="122"/>
      <c r="H17" s="102"/>
      <c r="I17" s="102"/>
      <c r="J17" s="102"/>
      <c r="K17" s="103"/>
      <c r="L17" s="143"/>
      <c r="M17" s="143"/>
      <c r="N17" s="143"/>
      <c r="O17" s="143"/>
      <c r="P17" s="143"/>
      <c r="Q17" s="143"/>
      <c r="R17" s="143"/>
      <c r="S17" s="125" t="e">
        <f>S13/S12</f>
        <v>#DIV/0!</v>
      </c>
      <c r="T17" s="126"/>
      <c r="U17" s="126"/>
      <c r="V17" s="127"/>
      <c r="W17" s="125" t="e">
        <f>W13/W12</f>
        <v>#DIV/0!</v>
      </c>
      <c r="X17" s="126"/>
      <c r="Y17" s="126"/>
      <c r="Z17" s="127"/>
      <c r="AA17" s="125" t="e">
        <f>AA13/AA12</f>
        <v>#DIV/0!</v>
      </c>
      <c r="AB17" s="126"/>
      <c r="AC17" s="126"/>
      <c r="AD17" s="127"/>
      <c r="AE17" s="125"/>
      <c r="AF17" s="126"/>
      <c r="AG17" s="126"/>
      <c r="AH17" s="127"/>
      <c r="AI17" s="128"/>
      <c r="AJ17" s="129"/>
      <c r="AK17" s="129"/>
      <c r="AL17" s="130"/>
      <c r="AM17" s="125" t="e">
        <f>AM13/AM12</f>
        <v>#DIV/0!</v>
      </c>
      <c r="AN17" s="126"/>
      <c r="AO17" s="126"/>
      <c r="AP17" s="127"/>
      <c r="AQ17" s="125" t="e">
        <f>AQ13/AQ12</f>
        <v>#DIV/0!</v>
      </c>
      <c r="AR17" s="126"/>
      <c r="AS17" s="126"/>
      <c r="AT17" s="127"/>
      <c r="AU17" s="123"/>
      <c r="AV17" s="123"/>
      <c r="AW17" s="123"/>
      <c r="AX17" s="124"/>
    </row>
    <row r="18" spans="1:58" ht="16.899999999999999" customHeight="1" x14ac:dyDescent="0.25">
      <c r="A18" s="131" t="s">
        <v>17</v>
      </c>
      <c r="B18" s="131"/>
      <c r="C18" s="131"/>
      <c r="D18" s="131"/>
      <c r="E18" s="131"/>
      <c r="F18" s="131"/>
      <c r="G18" s="132">
        <f>(G12-AB3)/30</f>
        <v>13.166666666666666</v>
      </c>
      <c r="H18" s="133"/>
      <c r="I18" s="134" t="s">
        <v>18</v>
      </c>
      <c r="J18" s="135"/>
      <c r="K18" s="135"/>
      <c r="L18" s="136" t="s">
        <v>19</v>
      </c>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28"/>
      <c r="AJ18" s="129"/>
      <c r="AK18" s="129"/>
      <c r="AL18" s="130"/>
      <c r="AM18" s="122">
        <f>(AM14-AM15)/G18</f>
        <v>0</v>
      </c>
      <c r="AN18" s="102"/>
      <c r="AO18" s="102"/>
      <c r="AP18" s="103"/>
      <c r="AQ18" s="122">
        <f>(AQ14-AQ15)/G18</f>
        <v>0</v>
      </c>
      <c r="AR18" s="102"/>
      <c r="AS18" s="102"/>
      <c r="AT18" s="103"/>
      <c r="AU18" s="123"/>
      <c r="AV18" s="123"/>
      <c r="AW18" s="123"/>
      <c r="AX18" s="124"/>
      <c r="AY18" s="3"/>
      <c r="AZ18" s="3"/>
      <c r="BA18" s="3"/>
      <c r="BB18" s="3"/>
    </row>
    <row r="19" spans="1:58" ht="16.899999999999999" customHeight="1" x14ac:dyDescent="0.25">
      <c r="A19" s="2"/>
      <c r="B19" s="2"/>
      <c r="C19" s="10"/>
      <c r="D19" s="10"/>
      <c r="E19" s="10"/>
      <c r="F19" s="2"/>
      <c r="G19" s="2"/>
      <c r="H19" s="2"/>
      <c r="I19" s="2"/>
      <c r="J19" s="2"/>
      <c r="K19" s="2"/>
      <c r="L19" s="4"/>
      <c r="M19" s="4"/>
    </row>
    <row r="20" spans="1:58" ht="16.899999999999999" customHeight="1" x14ac:dyDescent="0.25">
      <c r="A20" s="2"/>
      <c r="B20" s="2"/>
      <c r="C20" s="10"/>
      <c r="D20" s="10"/>
      <c r="E20" s="10"/>
      <c r="F20" s="2"/>
      <c r="G20" s="2"/>
      <c r="H20" s="2"/>
      <c r="I20" s="2"/>
      <c r="J20" s="2"/>
      <c r="K20" s="2"/>
      <c r="L20" s="4"/>
      <c r="M20" s="4"/>
    </row>
    <row r="21" spans="1:58" ht="16.899999999999999" customHeight="1" x14ac:dyDescent="0.25">
      <c r="A21" s="97" t="s">
        <v>29</v>
      </c>
      <c r="B21" s="97"/>
      <c r="C21" s="97"/>
      <c r="D21" s="97"/>
      <c r="E21" s="97"/>
      <c r="F21" s="97"/>
      <c r="G21" s="97"/>
      <c r="H21" s="97"/>
      <c r="I21" s="97"/>
      <c r="J21" s="97"/>
      <c r="K21" s="97"/>
      <c r="L21" s="97"/>
      <c r="M21" s="97"/>
      <c r="N21" s="97"/>
      <c r="O21" s="97"/>
      <c r="P21" s="97"/>
      <c r="Q21" s="101">
        <f>AB3</f>
        <v>43739</v>
      </c>
      <c r="R21" s="102"/>
      <c r="S21" s="102"/>
      <c r="T21" s="102"/>
      <c r="U21" s="102"/>
      <c r="V21" s="103"/>
      <c r="W21" s="88" t="s">
        <v>1</v>
      </c>
      <c r="X21" s="89"/>
      <c r="Y21" s="89"/>
      <c r="Z21" s="89"/>
      <c r="AA21" s="89"/>
      <c r="AB21" s="90"/>
      <c r="AC21" s="88" t="s">
        <v>30</v>
      </c>
      <c r="AD21" s="89"/>
      <c r="AE21" s="89"/>
      <c r="AF21" s="89"/>
      <c r="AG21" s="89"/>
      <c r="AH21" s="90"/>
      <c r="AI21" s="104" t="s">
        <v>36</v>
      </c>
      <c r="AJ21" s="104"/>
      <c r="AK21" s="104"/>
      <c r="AL21" s="104"/>
      <c r="AM21" s="104"/>
      <c r="AN21" s="104"/>
      <c r="AQ21" s="20"/>
      <c r="AR21" s="20"/>
      <c r="AS21" s="20"/>
      <c r="AT21" s="20"/>
      <c r="AU21" s="20"/>
      <c r="AV21" s="20"/>
      <c r="AW21" s="20"/>
      <c r="AX21" s="20"/>
    </row>
    <row r="22" spans="1:58" ht="16.899999999999999" customHeight="1" x14ac:dyDescent="0.25">
      <c r="A22" s="108" t="s">
        <v>33</v>
      </c>
      <c r="B22" s="108"/>
      <c r="C22" s="108"/>
      <c r="D22" s="108"/>
      <c r="E22" s="108"/>
      <c r="F22" s="108"/>
      <c r="G22" s="108"/>
      <c r="H22" s="108"/>
      <c r="I22" s="108"/>
      <c r="J22" s="108"/>
      <c r="K22" s="108"/>
      <c r="L22" s="108"/>
      <c r="M22" s="108"/>
      <c r="N22" s="108"/>
      <c r="O22" s="108"/>
      <c r="P22" s="108"/>
      <c r="Q22" s="108"/>
      <c r="R22" s="108"/>
      <c r="S22" s="108"/>
      <c r="T22" s="108"/>
      <c r="U22" s="108"/>
      <c r="V22" s="108"/>
      <c r="W22" s="106">
        <f>AV5</f>
        <v>0</v>
      </c>
      <c r="X22" s="106"/>
      <c r="Y22" s="106"/>
      <c r="Z22" s="106"/>
      <c r="AA22" s="106"/>
      <c r="AB22" s="106"/>
      <c r="AC22" s="106">
        <f>AQ14</f>
        <v>0</v>
      </c>
      <c r="AD22" s="106"/>
      <c r="AE22" s="106"/>
      <c r="AF22" s="106"/>
      <c r="AG22" s="106"/>
      <c r="AH22" s="106"/>
      <c r="AI22" s="109">
        <f>W22+AC22</f>
        <v>0</v>
      </c>
      <c r="AJ22" s="109"/>
      <c r="AK22" s="109"/>
      <c r="AL22" s="109"/>
      <c r="AM22" s="109"/>
      <c r="AN22" s="109"/>
      <c r="AQ22" s="23"/>
      <c r="AR22" s="110"/>
      <c r="AS22" s="110"/>
      <c r="AT22" s="110"/>
      <c r="AU22" s="110"/>
      <c r="AV22" s="110"/>
      <c r="AW22" s="110"/>
      <c r="AX22" s="20"/>
    </row>
    <row r="23" spans="1:58" ht="16.899999999999999" customHeight="1" x14ac:dyDescent="0.25">
      <c r="A23" s="108" t="s">
        <v>37</v>
      </c>
      <c r="B23" s="108"/>
      <c r="C23" s="108"/>
      <c r="D23" s="108"/>
      <c r="E23" s="108"/>
      <c r="F23" s="108"/>
      <c r="G23" s="108"/>
      <c r="H23" s="108"/>
      <c r="I23" s="108"/>
      <c r="J23" s="108"/>
      <c r="K23" s="108"/>
      <c r="L23" s="108"/>
      <c r="M23" s="108"/>
      <c r="N23" s="108"/>
      <c r="O23" s="108"/>
      <c r="P23" s="108"/>
      <c r="Q23" s="108"/>
      <c r="R23" s="108"/>
      <c r="S23" s="108"/>
      <c r="T23" s="108"/>
      <c r="U23" s="108"/>
      <c r="V23" s="108"/>
      <c r="W23" s="105">
        <f>G8</f>
        <v>6.0666666666666664</v>
      </c>
      <c r="X23" s="106"/>
      <c r="Y23" s="106"/>
      <c r="Z23" s="106"/>
      <c r="AA23" s="106"/>
      <c r="AB23" s="106"/>
      <c r="AC23" s="105">
        <f>G18</f>
        <v>13.166666666666666</v>
      </c>
      <c r="AD23" s="106"/>
      <c r="AE23" s="106"/>
      <c r="AF23" s="106"/>
      <c r="AG23" s="106"/>
      <c r="AH23" s="106"/>
      <c r="AI23" s="109"/>
      <c r="AJ23" s="109"/>
      <c r="AK23" s="109"/>
      <c r="AL23" s="109"/>
      <c r="AM23" s="109"/>
      <c r="AN23" s="109"/>
      <c r="AQ23" s="23"/>
      <c r="AR23" s="111"/>
      <c r="AS23" s="111"/>
      <c r="AT23" s="111"/>
      <c r="AU23" s="111"/>
      <c r="AV23" s="111"/>
      <c r="AW23" s="111"/>
      <c r="AX23" s="20"/>
    </row>
    <row r="24" spans="1:58" ht="16.899999999999999" customHeight="1" x14ac:dyDescent="0.25">
      <c r="A24" s="108" t="s">
        <v>35</v>
      </c>
      <c r="B24" s="108"/>
      <c r="C24" s="108"/>
      <c r="D24" s="108"/>
      <c r="E24" s="108"/>
      <c r="F24" s="108"/>
      <c r="G24" s="108"/>
      <c r="H24" s="108"/>
      <c r="I24" s="108"/>
      <c r="J24" s="108"/>
      <c r="K24" s="108"/>
      <c r="L24" s="108"/>
      <c r="M24" s="108"/>
      <c r="N24" s="108"/>
      <c r="O24" s="108"/>
      <c r="P24" s="108"/>
      <c r="Q24" s="108"/>
      <c r="R24" s="108"/>
      <c r="S24" s="108"/>
      <c r="T24" s="108"/>
      <c r="U24" s="108"/>
      <c r="V24" s="108"/>
      <c r="W24" s="105">
        <f>AV6</f>
        <v>0</v>
      </c>
      <c r="X24" s="106"/>
      <c r="Y24" s="106"/>
      <c r="Z24" s="106"/>
      <c r="AA24" s="106"/>
      <c r="AB24" s="106"/>
      <c r="AC24" s="105">
        <f>AQ15</f>
        <v>0</v>
      </c>
      <c r="AD24" s="106"/>
      <c r="AE24" s="106"/>
      <c r="AF24" s="106"/>
      <c r="AG24" s="106"/>
      <c r="AH24" s="106"/>
      <c r="AI24" s="109">
        <f>W24+AC24</f>
        <v>0</v>
      </c>
      <c r="AJ24" s="109"/>
      <c r="AK24" s="109"/>
      <c r="AL24" s="109"/>
      <c r="AM24" s="109"/>
      <c r="AN24" s="109"/>
      <c r="AQ24" s="23"/>
      <c r="AR24" s="111"/>
      <c r="AS24" s="111"/>
      <c r="AT24" s="111"/>
      <c r="AU24" s="111"/>
      <c r="AV24" s="111"/>
      <c r="AW24" s="111"/>
      <c r="AX24" s="20"/>
    </row>
    <row r="25" spans="1:58" ht="16.899999999999999" customHeight="1" x14ac:dyDescent="0.25">
      <c r="A25" s="108" t="s">
        <v>41</v>
      </c>
      <c r="B25" s="108"/>
      <c r="C25" s="108"/>
      <c r="D25" s="108"/>
      <c r="E25" s="108"/>
      <c r="F25" s="108"/>
      <c r="G25" s="108"/>
      <c r="H25" s="108"/>
      <c r="I25" s="108"/>
      <c r="J25" s="108"/>
      <c r="K25" s="108"/>
      <c r="L25" s="108"/>
      <c r="M25" s="108"/>
      <c r="N25" s="108"/>
      <c r="O25" s="108"/>
      <c r="P25" s="108"/>
      <c r="Q25" s="108"/>
      <c r="R25" s="108"/>
      <c r="S25" s="108"/>
      <c r="T25" s="108"/>
      <c r="U25" s="108"/>
      <c r="V25" s="108"/>
      <c r="W25" s="105">
        <f>W22-W24</f>
        <v>0</v>
      </c>
      <c r="X25" s="106"/>
      <c r="Y25" s="106"/>
      <c r="Z25" s="106"/>
      <c r="AA25" s="106"/>
      <c r="AB25" s="106"/>
      <c r="AC25" s="105">
        <f>AC22-AC24</f>
        <v>0</v>
      </c>
      <c r="AD25" s="106"/>
      <c r="AE25" s="106"/>
      <c r="AF25" s="106"/>
      <c r="AG25" s="106"/>
      <c r="AH25" s="106"/>
      <c r="AI25" s="109">
        <f>W25+AC25</f>
        <v>0</v>
      </c>
      <c r="AJ25" s="109"/>
      <c r="AK25" s="109"/>
      <c r="AL25" s="109"/>
      <c r="AM25" s="109"/>
      <c r="AN25" s="109"/>
      <c r="AQ25" s="23"/>
      <c r="AR25" s="110"/>
      <c r="AS25" s="110"/>
      <c r="AT25" s="110"/>
      <c r="AU25" s="110"/>
      <c r="AV25" s="110"/>
      <c r="AW25" s="110"/>
      <c r="AX25" s="20"/>
    </row>
    <row r="26" spans="1:58" ht="16.899999999999999" customHeight="1" x14ac:dyDescent="0.25">
      <c r="A26" s="108" t="s">
        <v>45</v>
      </c>
      <c r="B26" s="108"/>
      <c r="C26" s="108"/>
      <c r="D26" s="108"/>
      <c r="E26" s="108"/>
      <c r="F26" s="108"/>
      <c r="G26" s="108"/>
      <c r="H26" s="108"/>
      <c r="I26" s="108"/>
      <c r="J26" s="108"/>
      <c r="K26" s="108"/>
      <c r="L26" s="108"/>
      <c r="M26" s="108"/>
      <c r="N26" s="108"/>
      <c r="O26" s="108"/>
      <c r="P26" s="108"/>
      <c r="Q26" s="108"/>
      <c r="R26" s="108"/>
      <c r="S26" s="108"/>
      <c r="T26" s="108"/>
      <c r="U26" s="108"/>
      <c r="V26" s="108"/>
      <c r="W26" s="105">
        <f>W25/W23</f>
        <v>0</v>
      </c>
      <c r="X26" s="106"/>
      <c r="Y26" s="106"/>
      <c r="Z26" s="106"/>
      <c r="AA26" s="106"/>
      <c r="AB26" s="106"/>
      <c r="AC26" s="105">
        <f>AC25/AC23</f>
        <v>0</v>
      </c>
      <c r="AD26" s="106"/>
      <c r="AE26" s="106"/>
      <c r="AF26" s="106"/>
      <c r="AG26" s="106"/>
      <c r="AH26" s="106"/>
      <c r="AI26" s="107">
        <f>W26+AC26</f>
        <v>0</v>
      </c>
      <c r="AJ26" s="107"/>
      <c r="AK26" s="107"/>
      <c r="AL26" s="107"/>
      <c r="AM26" s="107"/>
      <c r="AN26" s="107"/>
      <c r="AQ26" s="20"/>
      <c r="AR26" s="20"/>
      <c r="AS26" s="20"/>
      <c r="AT26" s="20"/>
      <c r="AU26" s="20"/>
      <c r="AV26" s="20"/>
      <c r="AW26" s="20"/>
      <c r="AX26" s="20"/>
    </row>
    <row r="27" spans="1:58" ht="16.899999999999999" customHeight="1" x14ac:dyDescent="0.25">
      <c r="A27" s="2"/>
      <c r="B27" s="2"/>
      <c r="C27" s="10"/>
      <c r="D27" s="10"/>
      <c r="E27" s="10"/>
      <c r="F27" s="2"/>
      <c r="G27" s="2"/>
      <c r="H27" s="2"/>
      <c r="I27" s="2"/>
      <c r="J27" s="2"/>
      <c r="K27" s="2"/>
      <c r="L27" s="4"/>
      <c r="M27" s="4"/>
    </row>
    <row r="28" spans="1:58" ht="66" customHeight="1" x14ac:dyDescent="0.25">
      <c r="A28" s="2"/>
      <c r="B28" s="2"/>
      <c r="C28" s="10"/>
      <c r="D28" s="10"/>
      <c r="E28" s="10"/>
      <c r="F28" s="2"/>
      <c r="G28" s="2"/>
      <c r="H28" s="2"/>
      <c r="I28" s="113"/>
      <c r="J28" s="113"/>
      <c r="K28" s="113"/>
      <c r="L28" s="113"/>
      <c r="M28" s="113"/>
      <c r="N28" s="113"/>
      <c r="O28" s="113"/>
      <c r="P28" s="113"/>
      <c r="Q28" s="22"/>
      <c r="R28" s="22"/>
      <c r="S28" s="22"/>
    </row>
    <row r="29" spans="1:58" ht="16.899999999999999" customHeight="1" x14ac:dyDescent="0.25">
      <c r="A29" s="120" t="s">
        <v>68</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row>
    <row r="30" spans="1:58" s="23" customFormat="1" ht="16.899999999999999"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s="23" customFormat="1" ht="31.15" customHeight="1" x14ac:dyDescent="0.25">
      <c r="A31" s="76" t="s">
        <v>43</v>
      </c>
      <c r="B31" s="77"/>
      <c r="C31" s="77"/>
      <c r="D31" s="77"/>
      <c r="E31" s="77"/>
      <c r="F31" s="77"/>
      <c r="G31" s="77"/>
      <c r="H31" s="77"/>
      <c r="I31" s="77"/>
      <c r="J31" s="77"/>
      <c r="K31" s="77"/>
      <c r="L31" s="77"/>
      <c r="M31" s="77"/>
      <c r="N31" s="77"/>
      <c r="O31" s="77"/>
      <c r="P31" s="77"/>
      <c r="Q31" s="77"/>
      <c r="R31" s="77"/>
      <c r="S31" s="77"/>
      <c r="T31" s="77"/>
      <c r="U31" s="77"/>
      <c r="V31" s="78"/>
      <c r="W31" s="85"/>
      <c r="X31" s="86"/>
      <c r="Y31" s="86"/>
      <c r="Z31" s="86"/>
      <c r="AA31" s="86"/>
      <c r="AB31" s="87"/>
      <c r="AC31" s="26"/>
      <c r="AD31" s="198" t="s">
        <v>66</v>
      </c>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row>
    <row r="32" spans="1:58" s="23" customFormat="1" ht="16.899999999999999" customHeight="1" x14ac:dyDescent="0.25">
      <c r="A32" s="14" t="s">
        <v>48</v>
      </c>
      <c r="B32" s="14"/>
      <c r="C32" s="14"/>
      <c r="D32" s="14"/>
      <c r="E32" s="14"/>
      <c r="F32" s="14"/>
      <c r="G32" s="14"/>
      <c r="H32" s="14"/>
      <c r="I32" s="14"/>
      <c r="J32" s="14"/>
      <c r="K32" s="14"/>
      <c r="L32" s="14"/>
      <c r="M32" s="14"/>
      <c r="N32" s="14"/>
      <c r="O32" s="14"/>
      <c r="P32" s="14"/>
      <c r="Q32" s="14"/>
      <c r="R32" s="14"/>
      <c r="S32" s="14"/>
      <c r="T32" s="14"/>
      <c r="U32" s="28"/>
      <c r="V32" s="29"/>
      <c r="W32" s="85"/>
      <c r="X32" s="86"/>
      <c r="Y32" s="86"/>
      <c r="Z32" s="86"/>
      <c r="AA32" s="86"/>
      <c r="AB32" s="87"/>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row>
    <row r="33" spans="1:60" s="23" customFormat="1" ht="37.15" customHeight="1"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00" t="s">
        <v>67</v>
      </c>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row>
    <row r="34" spans="1:60" s="23" customFormat="1" ht="16.899999999999999" customHeight="1" x14ac:dyDescent="0.25">
      <c r="A34" s="72" t="s">
        <v>47</v>
      </c>
      <c r="B34" s="73"/>
      <c r="C34" s="73"/>
      <c r="D34" s="73"/>
      <c r="E34" s="73"/>
      <c r="F34" s="73"/>
      <c r="G34" s="73"/>
      <c r="H34" s="73"/>
      <c r="I34" s="73"/>
      <c r="J34" s="73"/>
      <c r="K34" s="73"/>
      <c r="L34" s="74"/>
      <c r="M34" s="114">
        <f>G5</f>
        <v>43556</v>
      </c>
      <c r="N34" s="115"/>
      <c r="O34" s="115"/>
      <c r="P34" s="115"/>
      <c r="Q34" s="115"/>
      <c r="R34" s="115"/>
      <c r="S34" s="115"/>
      <c r="T34" s="115"/>
      <c r="U34" s="115"/>
      <c r="V34" s="116"/>
      <c r="W34" s="26"/>
      <c r="X34" s="26"/>
      <c r="Y34" s="26"/>
      <c r="Z34" s="26"/>
      <c r="AA34" s="26"/>
      <c r="AB34" s="26"/>
      <c r="AC34" s="26"/>
    </row>
    <row r="35" spans="1:60" s="23" customFormat="1" ht="9.4" customHeight="1" x14ac:dyDescent="0.25">
      <c r="A35" s="32"/>
      <c r="B35" s="33"/>
      <c r="C35" s="33"/>
      <c r="D35" s="33"/>
      <c r="E35" s="33"/>
      <c r="F35" s="33"/>
      <c r="G35" s="33"/>
      <c r="H35" s="33"/>
      <c r="I35" s="33"/>
      <c r="J35" s="33"/>
      <c r="K35" s="33"/>
      <c r="L35" s="33"/>
      <c r="M35" s="34"/>
      <c r="N35" s="34"/>
      <c r="O35" s="34"/>
      <c r="P35" s="34"/>
      <c r="Q35" s="34"/>
      <c r="R35" s="34"/>
      <c r="S35" s="34"/>
      <c r="T35" s="34"/>
      <c r="U35" s="34"/>
      <c r="V35" s="34"/>
      <c r="W35" s="26"/>
      <c r="X35" s="26"/>
      <c r="Y35" s="26"/>
      <c r="Z35" s="26"/>
      <c r="AA35" s="26"/>
      <c r="AB35" s="26"/>
      <c r="AC35" s="26"/>
    </row>
    <row r="36" spans="1:60" s="23" customFormat="1" ht="16.899999999999999" customHeight="1" x14ac:dyDescent="0.3">
      <c r="A36" s="117" t="s">
        <v>65</v>
      </c>
      <c r="B36" s="118"/>
      <c r="C36" s="118"/>
      <c r="D36" s="118"/>
      <c r="E36" s="118"/>
      <c r="F36" s="118"/>
      <c r="G36" s="118"/>
      <c r="H36" s="118"/>
      <c r="I36" s="118"/>
      <c r="J36" s="118"/>
      <c r="K36" s="118"/>
      <c r="L36" s="118"/>
      <c r="M36" s="118"/>
      <c r="N36" s="118"/>
      <c r="O36" s="118"/>
      <c r="P36" s="118"/>
      <c r="Q36" s="118"/>
      <c r="R36" s="118"/>
      <c r="S36" s="118"/>
      <c r="T36" s="118"/>
      <c r="U36" s="118"/>
      <c r="V36" s="119"/>
      <c r="W36" s="85"/>
      <c r="X36" s="86"/>
      <c r="Y36" s="86"/>
      <c r="Z36" s="86"/>
      <c r="AA36" s="86"/>
      <c r="AB36" s="87"/>
      <c r="AC36" s="26"/>
      <c r="AD36" s="37"/>
      <c r="AE36" s="37"/>
      <c r="AF36" s="37"/>
      <c r="AG36" s="37"/>
      <c r="AH36" s="37"/>
      <c r="AI36" s="37"/>
      <c r="BH36" s="31"/>
    </row>
    <row r="37" spans="1:60" s="23" customFormat="1" ht="16.899999999999999" customHeight="1" x14ac:dyDescent="0.3">
      <c r="A37" s="76" t="s">
        <v>42</v>
      </c>
      <c r="B37" s="77"/>
      <c r="C37" s="77"/>
      <c r="D37" s="77"/>
      <c r="E37" s="77"/>
      <c r="F37" s="77"/>
      <c r="G37" s="77"/>
      <c r="H37" s="77"/>
      <c r="I37" s="77"/>
      <c r="J37" s="77"/>
      <c r="K37" s="77"/>
      <c r="L37" s="77"/>
      <c r="M37" s="77"/>
      <c r="N37" s="77"/>
      <c r="O37" s="77"/>
      <c r="P37" s="77"/>
      <c r="Q37" s="77"/>
      <c r="R37" s="77"/>
      <c r="S37" s="77"/>
      <c r="T37" s="77"/>
      <c r="U37" s="77"/>
      <c r="V37" s="78"/>
      <c r="W37" s="85"/>
      <c r="X37" s="86"/>
      <c r="Y37" s="86"/>
      <c r="Z37" s="86"/>
      <c r="AA37" s="86"/>
      <c r="AB37" s="87"/>
      <c r="AC37" s="26"/>
      <c r="AD37" s="69">
        <f>AI26</f>
        <v>0</v>
      </c>
      <c r="AE37" s="70"/>
      <c r="AF37" s="70"/>
      <c r="AG37" s="70"/>
      <c r="AH37" s="70"/>
      <c r="AI37" s="70"/>
      <c r="AJ37" s="66" t="s">
        <v>56</v>
      </c>
      <c r="AK37" s="66"/>
      <c r="AL37" s="66"/>
      <c r="AM37" s="66"/>
      <c r="AN37" s="66"/>
      <c r="AO37" s="66"/>
      <c r="AP37" s="66"/>
      <c r="AQ37" s="66"/>
      <c r="AR37" s="66"/>
      <c r="AS37" s="66"/>
      <c r="AT37" s="66"/>
      <c r="AU37" s="66"/>
      <c r="AV37" s="66"/>
      <c r="AW37" s="66"/>
      <c r="AX37" s="66"/>
      <c r="AY37" s="66"/>
      <c r="AZ37" s="66"/>
      <c r="BA37" s="66"/>
      <c r="BB37" s="66"/>
      <c r="BC37" s="66"/>
      <c r="BD37" s="66"/>
      <c r="BE37" s="66"/>
      <c r="BF37" s="66"/>
      <c r="BG37" s="31"/>
      <c r="BH37" s="26"/>
    </row>
    <row r="38" spans="1:60" s="23" customFormat="1" ht="16.899999999999999" customHeight="1" x14ac:dyDescent="0.3">
      <c r="A38" s="59"/>
      <c r="B38" s="59"/>
      <c r="C38" s="59"/>
      <c r="D38" s="59"/>
      <c r="E38" s="59"/>
      <c r="F38" s="59"/>
      <c r="G38" s="59"/>
      <c r="H38" s="59"/>
      <c r="I38" s="59"/>
      <c r="J38" s="59"/>
      <c r="K38" s="59"/>
      <c r="L38" s="59"/>
      <c r="M38" s="59"/>
      <c r="N38" s="59"/>
      <c r="O38" s="25"/>
      <c r="P38" s="25"/>
      <c r="Q38" s="25"/>
      <c r="R38" s="25"/>
      <c r="S38" s="25"/>
      <c r="T38" s="25"/>
      <c r="U38" s="25"/>
      <c r="V38" s="25"/>
      <c r="W38" s="16"/>
      <c r="X38" s="16"/>
      <c r="Y38" s="16"/>
      <c r="Z38" s="16"/>
      <c r="AA38" s="16"/>
      <c r="AB38" s="16"/>
      <c r="AC38" s="26"/>
      <c r="AD38" s="37"/>
      <c r="AE38" s="37"/>
      <c r="AF38" s="37"/>
      <c r="AG38" s="37"/>
      <c r="AH38" s="37"/>
      <c r="AI38" s="37"/>
      <c r="BC38" s="36"/>
      <c r="BG38" s="26"/>
      <c r="BH38" s="26"/>
    </row>
    <row r="39" spans="1:60" s="23" customFormat="1" ht="16.899999999999999" customHeight="1" x14ac:dyDescent="0.3">
      <c r="A39"/>
      <c r="B39"/>
      <c r="C39"/>
      <c r="D39"/>
      <c r="E39"/>
      <c r="F39"/>
      <c r="G39"/>
      <c r="H39"/>
      <c r="I39"/>
      <c r="J39"/>
      <c r="K39"/>
      <c r="L39"/>
      <c r="M39"/>
      <c r="N39"/>
      <c r="O39" s="88" t="s">
        <v>49</v>
      </c>
      <c r="P39" s="89"/>
      <c r="Q39" s="89"/>
      <c r="R39" s="89"/>
      <c r="S39" s="89"/>
      <c r="T39" s="89"/>
      <c r="U39" s="89"/>
      <c r="V39" s="90"/>
      <c r="W39" s="91" t="e">
        <f>((W37/W36))</f>
        <v>#DIV/0!</v>
      </c>
      <c r="X39" s="92"/>
      <c r="Y39" s="92"/>
      <c r="Z39" s="92"/>
      <c r="AA39" s="92"/>
      <c r="AB39" s="93"/>
      <c r="AD39" s="69" t="e">
        <f>AD45</f>
        <v>#DIV/0!</v>
      </c>
      <c r="AE39" s="70"/>
      <c r="AF39" s="70"/>
      <c r="AG39" s="70"/>
      <c r="AH39" s="70"/>
      <c r="AI39" s="70"/>
      <c r="AJ39" s="67" t="s">
        <v>50</v>
      </c>
      <c r="AK39" s="68"/>
      <c r="AL39" s="68"/>
      <c r="AM39" s="68"/>
      <c r="AN39" s="68"/>
      <c r="AO39" s="68"/>
      <c r="AP39" s="68"/>
      <c r="AQ39" s="68"/>
      <c r="AR39" s="68"/>
      <c r="AS39" s="68"/>
      <c r="AT39" s="68"/>
      <c r="AU39" s="68"/>
      <c r="AV39" s="68"/>
      <c r="AW39" s="68"/>
      <c r="AX39" s="202" t="s">
        <v>70</v>
      </c>
      <c r="AY39" s="202"/>
      <c r="AZ39" s="202"/>
      <c r="BA39" s="202"/>
      <c r="BB39" s="202"/>
      <c r="BC39" s="202"/>
      <c r="BD39" s="202"/>
      <c r="BE39" s="202"/>
      <c r="BF39" s="202"/>
      <c r="BG39" s="26"/>
    </row>
    <row r="40" spans="1:60" s="23" customFormat="1" ht="16.899999999999999" customHeight="1" x14ac:dyDescent="0.3">
      <c r="A40"/>
      <c r="B40"/>
      <c r="C40"/>
      <c r="D40"/>
      <c r="E40"/>
      <c r="F40"/>
      <c r="G40"/>
      <c r="H40"/>
      <c r="I40"/>
      <c r="J40"/>
      <c r="K40"/>
      <c r="L40"/>
      <c r="M40"/>
      <c r="N40"/>
      <c r="O40" s="16"/>
      <c r="P40" s="16"/>
      <c r="Q40" s="16"/>
      <c r="R40" s="16"/>
      <c r="S40" s="16"/>
      <c r="T40" s="16"/>
      <c r="U40" s="16"/>
      <c r="V40" s="16"/>
      <c r="W40" s="98"/>
      <c r="X40" s="98"/>
      <c r="Y40" s="98"/>
      <c r="Z40" s="98"/>
      <c r="AA40" s="98"/>
      <c r="AB40" s="99"/>
      <c r="AD40" s="38"/>
      <c r="AE40" s="38"/>
      <c r="AF40" s="38"/>
      <c r="AG40" s="38"/>
      <c r="AH40" s="38"/>
      <c r="AI40" s="38"/>
      <c r="AJ40" s="18"/>
      <c r="AK40" s="18"/>
      <c r="AL40" s="18"/>
      <c r="AM40" s="18"/>
      <c r="AN40" s="18"/>
      <c r="AO40" s="18"/>
      <c r="AP40" s="18"/>
      <c r="AQ40" s="18"/>
      <c r="AR40" s="18"/>
      <c r="AS40" s="18"/>
      <c r="AT40" s="18"/>
      <c r="AU40" s="18"/>
      <c r="AV40" s="18"/>
      <c r="AW40" s="30"/>
      <c r="AX40" s="31"/>
      <c r="AY40" s="31"/>
      <c r="AZ40" s="31"/>
      <c r="BA40" s="31"/>
      <c r="BB40" s="31"/>
      <c r="BC40" s="31"/>
      <c r="BD40" s="31"/>
      <c r="BE40" s="31"/>
      <c r="BF40" s="31"/>
    </row>
    <row r="41" spans="1:60" ht="16.899999999999999" customHeight="1" x14ac:dyDescent="0.3">
      <c r="A41" s="76" t="s">
        <v>38</v>
      </c>
      <c r="B41" s="77"/>
      <c r="C41" s="77"/>
      <c r="D41" s="77"/>
      <c r="E41" s="77"/>
      <c r="F41" s="77"/>
      <c r="G41" s="77"/>
      <c r="H41" s="77"/>
      <c r="I41" s="77"/>
      <c r="J41" s="77"/>
      <c r="K41" s="77"/>
      <c r="L41" s="77"/>
      <c r="M41" s="77"/>
      <c r="N41" s="77"/>
      <c r="O41" s="77"/>
      <c r="P41" s="77"/>
      <c r="Q41" s="77"/>
      <c r="R41" s="77"/>
      <c r="S41" s="77"/>
      <c r="T41" s="77"/>
      <c r="U41" s="77"/>
      <c r="V41" s="78"/>
      <c r="W41" s="85"/>
      <c r="X41" s="86"/>
      <c r="Y41" s="86"/>
      <c r="Z41" s="86"/>
      <c r="AA41" s="86"/>
      <c r="AB41" s="87"/>
      <c r="AD41" s="94" t="e">
        <f>AD43/W39</f>
        <v>#DIV/0!</v>
      </c>
      <c r="AE41" s="94"/>
      <c r="AF41" s="94"/>
      <c r="AG41" s="94"/>
      <c r="AH41" s="94"/>
      <c r="AI41" s="94"/>
      <c r="AJ41" s="72" t="s">
        <v>51</v>
      </c>
      <c r="AK41" s="73"/>
      <c r="AL41" s="73"/>
      <c r="AM41" s="73"/>
      <c r="AN41" s="73"/>
      <c r="AO41" s="73"/>
      <c r="AP41" s="73"/>
      <c r="AQ41" s="73"/>
      <c r="AR41" s="73"/>
      <c r="AS41" s="73"/>
      <c r="AT41" s="73"/>
      <c r="AU41" s="73"/>
      <c r="AV41" s="73"/>
      <c r="AW41" s="74"/>
      <c r="AX41" s="203" t="s">
        <v>70</v>
      </c>
      <c r="AY41" s="203"/>
      <c r="AZ41" s="203"/>
      <c r="BA41" s="203"/>
      <c r="BB41" s="203"/>
      <c r="BC41" s="203"/>
      <c r="BD41" s="203"/>
      <c r="BE41" s="203"/>
      <c r="BF41" s="203"/>
      <c r="BG41" s="23"/>
    </row>
    <row r="42" spans="1:60" ht="16.899999999999999" customHeight="1" x14ac:dyDescent="0.3">
      <c r="A42" s="97" t="s">
        <v>39</v>
      </c>
      <c r="B42" s="97"/>
      <c r="C42" s="97"/>
      <c r="D42" s="97"/>
      <c r="E42" s="97"/>
      <c r="F42" s="97"/>
      <c r="G42" s="97"/>
      <c r="H42" s="97"/>
      <c r="I42" s="97"/>
      <c r="J42" s="97"/>
      <c r="K42" s="97"/>
      <c r="L42" s="97"/>
      <c r="M42" s="97"/>
      <c r="N42" s="97"/>
      <c r="O42" s="97"/>
      <c r="P42" s="97"/>
      <c r="Q42" s="97"/>
      <c r="R42" s="97"/>
      <c r="S42" s="97"/>
      <c r="T42" s="97"/>
      <c r="U42" s="97"/>
      <c r="V42" s="76"/>
      <c r="W42" s="100"/>
      <c r="X42" s="100"/>
      <c r="Y42" s="100"/>
      <c r="Z42" s="100"/>
      <c r="AA42" s="100"/>
      <c r="AB42" s="100"/>
      <c r="AD42" s="37"/>
      <c r="AE42" s="37"/>
      <c r="AF42" s="37"/>
      <c r="AG42" s="37"/>
      <c r="AH42" s="37"/>
      <c r="AI42" s="37"/>
      <c r="AJ42" s="64"/>
      <c r="AK42" s="64"/>
      <c r="AL42" s="64"/>
      <c r="AM42" s="64"/>
      <c r="AN42" s="64"/>
      <c r="AO42" s="64"/>
      <c r="AP42" s="35"/>
      <c r="AQ42" s="15"/>
      <c r="AR42" s="15"/>
      <c r="AS42" s="15"/>
      <c r="AT42" s="15"/>
      <c r="AU42" s="15"/>
      <c r="AV42" s="15"/>
      <c r="AW42" s="15"/>
      <c r="AX42" s="15"/>
      <c r="AY42" s="15"/>
      <c r="AZ42" s="15"/>
      <c r="BA42" s="15"/>
      <c r="BB42" s="15"/>
      <c r="BC42" s="15"/>
      <c r="BD42" s="15"/>
      <c r="BE42" s="15"/>
      <c r="BF42" s="23"/>
    </row>
    <row r="43" spans="1:60" ht="16.899999999999999" customHeight="1" x14ac:dyDescent="0.3">
      <c r="A43" s="76" t="s">
        <v>31</v>
      </c>
      <c r="B43" s="77"/>
      <c r="C43" s="77"/>
      <c r="D43" s="77"/>
      <c r="E43" s="77"/>
      <c r="F43" s="77"/>
      <c r="G43" s="77"/>
      <c r="H43" s="77"/>
      <c r="I43" s="77"/>
      <c r="J43" s="77"/>
      <c r="K43" s="77"/>
      <c r="L43" s="77"/>
      <c r="M43" s="77"/>
      <c r="N43" s="77"/>
      <c r="O43" s="77"/>
      <c r="P43" s="77"/>
      <c r="Q43" s="77"/>
      <c r="R43" s="77"/>
      <c r="S43" s="77"/>
      <c r="T43" s="77"/>
      <c r="U43" s="77"/>
      <c r="V43" s="77"/>
      <c r="W43" s="100"/>
      <c r="X43" s="100"/>
      <c r="Y43" s="100"/>
      <c r="Z43" s="100"/>
      <c r="AA43" s="100"/>
      <c r="AB43" s="100"/>
      <c r="AD43" s="69" t="e">
        <f>AD45/W53</f>
        <v>#DIV/0!</v>
      </c>
      <c r="AE43" s="69"/>
      <c r="AF43" s="69"/>
      <c r="AG43" s="69"/>
      <c r="AH43" s="69"/>
      <c r="AI43" s="69"/>
      <c r="AJ43" s="67" t="s">
        <v>52</v>
      </c>
      <c r="AK43" s="68"/>
      <c r="AL43" s="68"/>
      <c r="AM43" s="68"/>
      <c r="AN43" s="68"/>
      <c r="AO43" s="68"/>
      <c r="AP43" s="68"/>
      <c r="AQ43" s="68"/>
      <c r="AR43" s="68"/>
      <c r="AS43" s="68"/>
      <c r="AT43" s="68"/>
      <c r="AU43" s="68"/>
      <c r="AV43" s="68"/>
      <c r="AW43" s="75"/>
      <c r="AX43" s="83" t="s">
        <v>71</v>
      </c>
      <c r="AY43" s="84"/>
      <c r="AZ43" s="84"/>
      <c r="BA43" s="84"/>
      <c r="BB43" s="84"/>
      <c r="BC43" s="84"/>
      <c r="BD43" s="84"/>
      <c r="BE43" s="84"/>
      <c r="BF43" s="84"/>
    </row>
    <row r="44" spans="1:60" ht="16.899999999999999" customHeight="1" x14ac:dyDescent="0.3">
      <c r="A44" s="76" t="s">
        <v>44</v>
      </c>
      <c r="B44" s="77"/>
      <c r="C44" s="77"/>
      <c r="D44" s="77"/>
      <c r="E44" s="77"/>
      <c r="F44" s="77"/>
      <c r="G44" s="77"/>
      <c r="H44" s="77"/>
      <c r="I44" s="77"/>
      <c r="J44" s="77"/>
      <c r="K44" s="77"/>
      <c r="L44" s="77"/>
      <c r="M44" s="77"/>
      <c r="N44" s="77"/>
      <c r="O44" s="77"/>
      <c r="P44" s="77"/>
      <c r="Q44" s="77"/>
      <c r="R44" s="77"/>
      <c r="S44" s="77"/>
      <c r="T44" s="77"/>
      <c r="U44" s="77"/>
      <c r="V44" s="78"/>
      <c r="W44" s="85"/>
      <c r="X44" s="86"/>
      <c r="Y44" s="86"/>
      <c r="Z44" s="86"/>
      <c r="AA44" s="86"/>
      <c r="AB44" s="87"/>
      <c r="AD44" s="39"/>
      <c r="AE44" s="39"/>
      <c r="AF44" s="39"/>
      <c r="AG44" s="39"/>
      <c r="AH44" s="39"/>
      <c r="AI44" s="39"/>
      <c r="AJ44" s="12"/>
      <c r="AK44" s="79"/>
      <c r="AL44" s="79"/>
      <c r="AM44" s="79"/>
      <c r="AN44" s="79"/>
      <c r="AO44" s="79"/>
      <c r="AP44" s="12"/>
      <c r="AQ44" s="12"/>
      <c r="AR44" s="12"/>
      <c r="AS44" s="12"/>
      <c r="AT44" s="12"/>
      <c r="AU44" s="12"/>
      <c r="AV44" s="12"/>
      <c r="AW44" s="12"/>
      <c r="AX44" s="13"/>
      <c r="AY44" s="13"/>
      <c r="AZ44" s="13"/>
      <c r="BA44" s="13"/>
      <c r="BB44" s="13"/>
      <c r="BC44" s="13"/>
      <c r="BD44" s="13"/>
      <c r="BE44" s="13"/>
      <c r="BF44" s="13"/>
    </row>
    <row r="45" spans="1:60" ht="16.899999999999999" customHeight="1" x14ac:dyDescent="0.3">
      <c r="A45" s="97" t="s">
        <v>74</v>
      </c>
      <c r="B45" s="97"/>
      <c r="C45" s="97"/>
      <c r="D45" s="97"/>
      <c r="E45" s="97"/>
      <c r="F45" s="97"/>
      <c r="G45" s="97"/>
      <c r="H45" s="97"/>
      <c r="I45" s="97"/>
      <c r="J45" s="97"/>
      <c r="K45" s="97"/>
      <c r="L45" s="97"/>
      <c r="M45" s="97"/>
      <c r="N45" s="97"/>
      <c r="O45" s="97"/>
      <c r="P45" s="97"/>
      <c r="Q45" s="97"/>
      <c r="R45" s="97"/>
      <c r="S45" s="97"/>
      <c r="T45" s="97"/>
      <c r="U45" s="97"/>
      <c r="V45" s="97"/>
      <c r="W45" s="85"/>
      <c r="X45" s="86"/>
      <c r="Y45" s="86"/>
      <c r="Z45" s="86"/>
      <c r="AA45" s="86"/>
      <c r="AB45" s="87"/>
      <c r="AD45" s="69" t="e">
        <f>AD47*W57+AD47</f>
        <v>#DIV/0!</v>
      </c>
      <c r="AE45" s="69"/>
      <c r="AF45" s="69"/>
      <c r="AG45" s="69"/>
      <c r="AH45" s="69"/>
      <c r="AI45" s="69"/>
      <c r="AJ45" s="76" t="s">
        <v>54</v>
      </c>
      <c r="AK45" s="77"/>
      <c r="AL45" s="77"/>
      <c r="AM45" s="77"/>
      <c r="AN45" s="77"/>
      <c r="AO45" s="77"/>
      <c r="AP45" s="77"/>
      <c r="AQ45" s="77"/>
      <c r="AR45" s="77"/>
      <c r="AS45" s="77"/>
      <c r="AT45" s="77"/>
      <c r="AU45" s="77"/>
      <c r="AV45" s="77"/>
      <c r="AW45" s="78"/>
      <c r="AX45" s="83" t="s">
        <v>71</v>
      </c>
      <c r="AY45" s="84"/>
      <c r="AZ45" s="84"/>
      <c r="BA45" s="84"/>
      <c r="BB45" s="84"/>
      <c r="BC45" s="84"/>
      <c r="BD45" s="84"/>
      <c r="BE45" s="84"/>
      <c r="BF45" s="84"/>
    </row>
    <row r="46" spans="1:60" ht="16.899999999999999" customHeight="1" x14ac:dyDescent="0.3">
      <c r="A46" s="97" t="s">
        <v>40</v>
      </c>
      <c r="B46" s="97"/>
      <c r="C46" s="97"/>
      <c r="D46" s="97"/>
      <c r="E46" s="97"/>
      <c r="F46" s="97"/>
      <c r="G46" s="97"/>
      <c r="H46" s="97"/>
      <c r="I46" s="97"/>
      <c r="J46" s="97"/>
      <c r="K46" s="97"/>
      <c r="L46" s="97"/>
      <c r="M46" s="97"/>
      <c r="N46" s="97"/>
      <c r="O46" s="97"/>
      <c r="P46" s="97"/>
      <c r="Q46" s="97"/>
      <c r="R46" s="97"/>
      <c r="S46" s="97"/>
      <c r="T46" s="97"/>
      <c r="U46" s="97"/>
      <c r="V46" s="97"/>
      <c r="W46" s="85"/>
      <c r="X46" s="86"/>
      <c r="Y46" s="86"/>
      <c r="Z46" s="86"/>
      <c r="AA46" s="86"/>
      <c r="AB46" s="87"/>
      <c r="AD46" s="39"/>
      <c r="AE46" s="39"/>
      <c r="AF46" s="39"/>
      <c r="AG46" s="39"/>
      <c r="AH46" s="39"/>
      <c r="AI46" s="39"/>
      <c r="AJ46" s="12"/>
      <c r="AK46" s="12"/>
      <c r="AL46" s="12"/>
      <c r="AM46" s="12"/>
      <c r="AN46" s="12"/>
      <c r="AO46" s="12"/>
      <c r="AP46" s="12"/>
      <c r="AQ46" s="12"/>
      <c r="AR46" s="12"/>
      <c r="AS46" s="12"/>
      <c r="AT46" s="12"/>
      <c r="AU46" s="12"/>
      <c r="AV46" s="12"/>
      <c r="AW46" s="12"/>
      <c r="AX46" s="12"/>
      <c r="AY46" s="12"/>
      <c r="AZ46" s="12"/>
      <c r="BA46" s="12"/>
      <c r="BB46" s="12"/>
      <c r="BC46" s="12"/>
      <c r="BD46" s="12"/>
      <c r="BE46" s="12"/>
      <c r="BF46" s="12"/>
    </row>
    <row r="47" spans="1:60" ht="16.899999999999999" customHeight="1" x14ac:dyDescent="0.3">
      <c r="A47" s="97" t="s">
        <v>32</v>
      </c>
      <c r="B47" s="97"/>
      <c r="C47" s="97"/>
      <c r="D47" s="97"/>
      <c r="E47" s="97"/>
      <c r="F47" s="97"/>
      <c r="G47" s="97"/>
      <c r="H47" s="97"/>
      <c r="I47" s="97"/>
      <c r="J47" s="97"/>
      <c r="K47" s="97"/>
      <c r="L47" s="97"/>
      <c r="M47" s="97"/>
      <c r="N47" s="97"/>
      <c r="O47" s="97"/>
      <c r="P47" s="97"/>
      <c r="Q47" s="97"/>
      <c r="R47" s="97"/>
      <c r="S47" s="97"/>
      <c r="T47" s="97"/>
      <c r="U47" s="97"/>
      <c r="V47" s="97"/>
      <c r="W47" s="85"/>
      <c r="X47" s="86"/>
      <c r="Y47" s="86"/>
      <c r="Z47" s="86"/>
      <c r="AA47" s="86"/>
      <c r="AB47" s="87"/>
      <c r="AD47" s="80" t="e">
        <f>AD49*W55+AD49</f>
        <v>#DIV/0!</v>
      </c>
      <c r="AE47" s="81"/>
      <c r="AF47" s="81"/>
      <c r="AG47" s="81"/>
      <c r="AH47" s="81"/>
      <c r="AI47" s="82"/>
      <c r="AJ47" s="76" t="s">
        <v>53</v>
      </c>
      <c r="AK47" s="77"/>
      <c r="AL47" s="77"/>
      <c r="AM47" s="77"/>
      <c r="AN47" s="77"/>
      <c r="AO47" s="77"/>
      <c r="AP47" s="77"/>
      <c r="AQ47" s="77"/>
      <c r="AR47" s="77"/>
      <c r="AS47" s="77"/>
      <c r="AT47" s="77"/>
      <c r="AU47" s="77"/>
      <c r="AV47" s="77"/>
      <c r="AW47" s="78"/>
      <c r="AX47" s="83" t="s">
        <v>72</v>
      </c>
      <c r="AY47" s="84"/>
      <c r="AZ47" s="84"/>
      <c r="BA47" s="84"/>
      <c r="BB47" s="84"/>
      <c r="BC47" s="84"/>
      <c r="BD47" s="84"/>
      <c r="BE47" s="84"/>
      <c r="BF47" s="84"/>
    </row>
    <row r="48" spans="1:60" ht="16.899999999999999" customHeight="1" x14ac:dyDescent="0.3">
      <c r="A48" s="76" t="s">
        <v>75</v>
      </c>
      <c r="B48" s="77"/>
      <c r="C48" s="77"/>
      <c r="D48" s="77"/>
      <c r="E48" s="77"/>
      <c r="F48" s="77"/>
      <c r="G48" s="77"/>
      <c r="H48" s="77"/>
      <c r="I48" s="77"/>
      <c r="J48" s="77"/>
      <c r="K48" s="77"/>
      <c r="L48" s="77"/>
      <c r="M48" s="77"/>
      <c r="N48" s="77"/>
      <c r="O48" s="77"/>
      <c r="P48" s="77"/>
      <c r="Q48" s="77"/>
      <c r="R48" s="77"/>
      <c r="S48" s="77"/>
      <c r="T48" s="77"/>
      <c r="U48" s="77"/>
      <c r="V48" s="78"/>
      <c r="W48" s="85"/>
      <c r="X48" s="86"/>
      <c r="Y48" s="86"/>
      <c r="Z48" s="86"/>
      <c r="AA48" s="86"/>
      <c r="AB48" s="87"/>
      <c r="AD48" s="40"/>
      <c r="AE48" s="40"/>
      <c r="AF48" s="40"/>
      <c r="AG48" s="40"/>
      <c r="AH48" s="40"/>
      <c r="AI48" s="40"/>
      <c r="AJ48" s="12"/>
      <c r="AK48" s="12"/>
      <c r="AL48" s="12"/>
      <c r="AM48" s="12"/>
      <c r="AN48" s="12"/>
      <c r="AO48" s="12"/>
      <c r="AP48" s="12"/>
      <c r="AQ48" s="12"/>
      <c r="AR48" s="12"/>
      <c r="AS48" s="12"/>
      <c r="AT48" s="12"/>
      <c r="AU48" s="12"/>
      <c r="AV48" s="12"/>
      <c r="AW48" s="12"/>
      <c r="AX48" s="12"/>
      <c r="AY48" s="12"/>
      <c r="AZ48" s="12"/>
      <c r="BA48" s="12"/>
      <c r="BB48" s="12"/>
      <c r="BC48" s="12"/>
      <c r="BD48" s="12"/>
      <c r="BE48" s="12"/>
      <c r="BF48" s="12"/>
    </row>
    <row r="49" spans="1:68" ht="16.899999999999999" customHeight="1" x14ac:dyDescent="0.3">
      <c r="A49" s="95" t="s">
        <v>76</v>
      </c>
      <c r="B49" s="95"/>
      <c r="C49" s="95"/>
      <c r="D49" s="95"/>
      <c r="E49" s="95"/>
      <c r="F49" s="95"/>
      <c r="G49" s="95"/>
      <c r="H49" s="95"/>
      <c r="I49" s="95"/>
      <c r="J49" s="95"/>
      <c r="K49" s="95"/>
      <c r="L49" s="95"/>
      <c r="M49" s="95"/>
      <c r="N49" s="95"/>
      <c r="O49" s="95"/>
      <c r="P49" s="95"/>
      <c r="Q49" s="95"/>
      <c r="R49" s="95"/>
      <c r="S49" s="95"/>
      <c r="T49" s="95"/>
      <c r="U49" s="95"/>
      <c r="V49" s="95"/>
      <c r="W49" s="96">
        <f>SUM(W43:AB48)</f>
        <v>0</v>
      </c>
      <c r="X49" s="96"/>
      <c r="Y49" s="96"/>
      <c r="Z49" s="96"/>
      <c r="AA49" s="96"/>
      <c r="AB49" s="96"/>
      <c r="AD49" s="80" t="e">
        <f>AD51*W59+AD51</f>
        <v>#DIV/0!</v>
      </c>
      <c r="AE49" s="81"/>
      <c r="AF49" s="81"/>
      <c r="AG49" s="81"/>
      <c r="AH49" s="81"/>
      <c r="AI49" s="82"/>
      <c r="AJ49" s="76" t="s">
        <v>58</v>
      </c>
      <c r="AK49" s="77"/>
      <c r="AL49" s="77"/>
      <c r="AM49" s="77"/>
      <c r="AN49" s="77"/>
      <c r="AO49" s="77"/>
      <c r="AP49" s="77"/>
      <c r="AQ49" s="77"/>
      <c r="AR49" s="77"/>
      <c r="AS49" s="77"/>
      <c r="AT49" s="77"/>
      <c r="AU49" s="77"/>
      <c r="AV49" s="77"/>
      <c r="AW49" s="78"/>
      <c r="AX49" s="83" t="s">
        <v>73</v>
      </c>
      <c r="AY49" s="84"/>
      <c r="AZ49" s="84"/>
      <c r="BA49" s="84"/>
      <c r="BB49" s="84"/>
      <c r="BC49" s="84"/>
      <c r="BD49" s="84"/>
      <c r="BE49" s="84"/>
      <c r="BF49" s="84"/>
    </row>
    <row r="50" spans="1:68" ht="16.899999999999999" customHeight="1" x14ac:dyDescent="0.3">
      <c r="AD50" s="41"/>
      <c r="AE50" s="41"/>
      <c r="AF50" s="41"/>
      <c r="AG50" s="41"/>
      <c r="AH50" s="41"/>
      <c r="AI50" s="41"/>
    </row>
    <row r="51" spans="1:68" ht="15" customHeight="1" x14ac:dyDescent="0.3">
      <c r="A51" s="61" t="s">
        <v>78</v>
      </c>
      <c r="B51" s="62"/>
      <c r="C51" s="62"/>
      <c r="D51" s="62"/>
      <c r="E51" s="62"/>
      <c r="F51" s="62"/>
      <c r="G51" s="62"/>
      <c r="H51" s="62"/>
      <c r="I51" s="62"/>
      <c r="J51" s="62"/>
      <c r="K51" s="62"/>
      <c r="L51" s="62"/>
      <c r="M51" s="62"/>
      <c r="N51" s="62"/>
      <c r="O51" s="62"/>
      <c r="P51" s="62"/>
      <c r="Q51" s="63"/>
      <c r="R51" s="64"/>
      <c r="S51" s="64"/>
      <c r="T51" s="64"/>
      <c r="U51" s="64"/>
      <c r="V51" s="65"/>
      <c r="W51" s="85"/>
      <c r="X51" s="86"/>
      <c r="Y51" s="86"/>
      <c r="Z51" s="86"/>
      <c r="AA51" s="86"/>
      <c r="AB51" s="87"/>
      <c r="AC51" s="18"/>
      <c r="AD51" s="69">
        <f>AD37</f>
        <v>0</v>
      </c>
      <c r="AE51" s="70"/>
      <c r="AF51" s="70"/>
      <c r="AG51" s="70"/>
      <c r="AH51" s="70"/>
      <c r="AI51" s="70"/>
      <c r="AJ51" s="66" t="s">
        <v>59</v>
      </c>
      <c r="AK51" s="66"/>
      <c r="AL51" s="66"/>
      <c r="AM51" s="66"/>
      <c r="AN51" s="66"/>
      <c r="AO51" s="66"/>
      <c r="AP51" s="66"/>
      <c r="AQ51" s="66"/>
      <c r="AR51" s="66"/>
      <c r="AS51" s="66"/>
      <c r="AT51" s="66"/>
      <c r="AU51" s="66"/>
      <c r="AV51" s="66"/>
      <c r="AW51" s="66"/>
      <c r="AX51" s="71" t="s">
        <v>55</v>
      </c>
      <c r="AY51" s="71"/>
      <c r="AZ51" s="71"/>
      <c r="BA51" s="71"/>
      <c r="BB51" s="71"/>
      <c r="BC51" s="71"/>
      <c r="BD51" s="71"/>
      <c r="BE51" s="71"/>
      <c r="BF51" s="71"/>
    </row>
    <row r="52" spans="1:68" ht="16.899999999999999" customHeight="1" x14ac:dyDescent="0.3">
      <c r="A52" s="61" t="s">
        <v>77</v>
      </c>
      <c r="B52" s="62"/>
      <c r="C52" s="62"/>
      <c r="D52" s="62"/>
      <c r="E52" s="62"/>
      <c r="F52" s="62"/>
      <c r="G52" s="62"/>
      <c r="H52" s="62"/>
      <c r="I52" s="62"/>
      <c r="J52" s="62"/>
      <c r="K52" s="62"/>
      <c r="L52" s="62"/>
      <c r="M52" s="62"/>
      <c r="N52" s="62"/>
      <c r="O52" s="62"/>
      <c r="P52" s="62"/>
      <c r="Q52" s="63"/>
      <c r="R52" s="64"/>
      <c r="S52" s="64"/>
      <c r="T52" s="64"/>
      <c r="U52" s="64"/>
      <c r="V52" s="65"/>
      <c r="W52" s="85"/>
      <c r="X52" s="86"/>
      <c r="Y52" s="86"/>
      <c r="Z52" s="86"/>
      <c r="AA52" s="86"/>
      <c r="AB52" s="87"/>
      <c r="AC52" s="18"/>
      <c r="AD52" s="41"/>
      <c r="AE52" s="41"/>
      <c r="AF52" s="41"/>
      <c r="AG52" s="41"/>
      <c r="AH52" s="41"/>
      <c r="AI52" s="41"/>
      <c r="AX52" s="71"/>
      <c r="AY52" s="71"/>
      <c r="AZ52" s="71"/>
      <c r="BA52" s="71"/>
      <c r="BB52" s="71"/>
      <c r="BC52" s="71"/>
      <c r="BD52" s="71"/>
      <c r="BE52" s="71"/>
      <c r="BF52" s="71"/>
      <c r="BJ52" s="60"/>
      <c r="BK52" s="60"/>
      <c r="BL52" s="60"/>
      <c r="BM52" s="60"/>
      <c r="BN52" s="60"/>
      <c r="BO52" s="60"/>
      <c r="BP52" s="60"/>
    </row>
    <row r="53" spans="1:68" ht="16.899999999999999" customHeight="1" x14ac:dyDescent="0.3">
      <c r="A53" s="18"/>
      <c r="B53" s="18"/>
      <c r="C53" s="18"/>
      <c r="D53" s="18"/>
      <c r="E53" s="18"/>
      <c r="F53" s="18"/>
      <c r="G53" s="18"/>
      <c r="H53" s="18"/>
      <c r="I53" s="18"/>
      <c r="J53" s="21"/>
      <c r="K53" s="21"/>
      <c r="L53" s="21"/>
      <c r="M53" s="27"/>
      <c r="N53" s="27"/>
      <c r="O53" s="88" t="s">
        <v>46</v>
      </c>
      <c r="P53" s="89"/>
      <c r="Q53" s="89"/>
      <c r="R53" s="89"/>
      <c r="S53" s="89"/>
      <c r="T53" s="89"/>
      <c r="U53" s="89"/>
      <c r="V53" s="90"/>
      <c r="W53" s="91" t="e">
        <f>W52/W51</f>
        <v>#DIV/0!</v>
      </c>
      <c r="X53" s="92"/>
      <c r="Y53" s="92"/>
      <c r="Z53" s="92"/>
      <c r="AA53" s="92"/>
      <c r="AB53" s="93"/>
      <c r="AC53" s="17"/>
      <c r="AD53" s="42"/>
      <c r="AE53" s="40"/>
      <c r="AF53" s="40"/>
      <c r="AG53" s="40"/>
      <c r="AH53" s="40"/>
      <c r="AI53" s="40"/>
      <c r="AJ53" s="18"/>
      <c r="AK53" s="10"/>
      <c r="AL53" s="10"/>
      <c r="AM53" s="10"/>
      <c r="AN53" s="24"/>
      <c r="AO53" s="24"/>
      <c r="AP53" s="24"/>
      <c r="AQ53" s="17"/>
      <c r="AR53" s="18"/>
      <c r="AS53" s="18"/>
      <c r="AT53" s="18"/>
      <c r="AU53" s="18"/>
      <c r="AV53" s="13"/>
      <c r="AW53" s="13"/>
    </row>
    <row r="54" spans="1:68" ht="16.899999999999999" customHeight="1" x14ac:dyDescent="0.25">
      <c r="A54" s="61" t="s">
        <v>63</v>
      </c>
      <c r="B54" s="62"/>
      <c r="C54" s="62"/>
      <c r="D54" s="62"/>
      <c r="E54" s="62"/>
      <c r="F54" s="62"/>
      <c r="G54" s="62"/>
      <c r="H54" s="62"/>
      <c r="I54" s="62"/>
      <c r="J54" s="62"/>
      <c r="K54" s="62"/>
      <c r="L54" s="62"/>
      <c r="M54" s="62"/>
      <c r="N54" s="62"/>
      <c r="O54" s="62"/>
      <c r="P54" s="62"/>
      <c r="Q54" s="62"/>
      <c r="R54" s="62"/>
      <c r="S54" s="62"/>
      <c r="T54" s="62"/>
      <c r="U54" s="62"/>
      <c r="V54" s="220"/>
      <c r="W54" s="85"/>
      <c r="X54" s="86"/>
      <c r="Y54" s="86"/>
      <c r="Z54" s="86"/>
      <c r="AA54" s="86"/>
      <c r="AB54" s="87"/>
      <c r="AC54" s="17"/>
    </row>
    <row r="55" spans="1:68" ht="16.899999999999999" customHeight="1" x14ac:dyDescent="0.25">
      <c r="A55" s="18"/>
      <c r="B55" s="18"/>
      <c r="C55" s="18"/>
      <c r="D55" s="18"/>
      <c r="E55" s="18"/>
      <c r="F55" s="18"/>
      <c r="G55" s="18"/>
      <c r="H55" s="18"/>
      <c r="I55" s="18"/>
      <c r="J55" s="21"/>
      <c r="K55" s="21"/>
      <c r="L55" s="21"/>
      <c r="M55" s="27"/>
      <c r="N55" s="27"/>
      <c r="O55" s="88" t="s">
        <v>64</v>
      </c>
      <c r="P55" s="89"/>
      <c r="Q55" s="89"/>
      <c r="R55" s="89"/>
      <c r="S55" s="89"/>
      <c r="T55" s="89"/>
      <c r="U55" s="89"/>
      <c r="V55" s="90"/>
      <c r="W55" s="91" t="e">
        <f>W54/AI24</f>
        <v>#DIV/0!</v>
      </c>
      <c r="X55" s="92"/>
      <c r="Y55" s="92"/>
      <c r="Z55" s="92"/>
      <c r="AA55" s="92"/>
      <c r="AB55" s="93"/>
      <c r="AC55" s="17"/>
    </row>
    <row r="56" spans="1:68" ht="16.899999999999999" customHeight="1" x14ac:dyDescent="0.3">
      <c r="A56" s="61" t="s">
        <v>61</v>
      </c>
      <c r="B56" s="62"/>
      <c r="C56" s="62"/>
      <c r="D56" s="62"/>
      <c r="E56" s="62"/>
      <c r="F56" s="62"/>
      <c r="G56" s="62"/>
      <c r="H56" s="62"/>
      <c r="I56" s="62"/>
      <c r="J56" s="62"/>
      <c r="K56" s="62"/>
      <c r="L56" s="62"/>
      <c r="M56" s="62"/>
      <c r="N56" s="62"/>
      <c r="O56" s="62"/>
      <c r="P56" s="62"/>
      <c r="Q56" s="62"/>
      <c r="R56" s="62"/>
      <c r="S56" s="62"/>
      <c r="T56" s="62"/>
      <c r="U56" s="62"/>
      <c r="V56" s="220"/>
      <c r="W56" s="85"/>
      <c r="X56" s="86"/>
      <c r="Y56" s="86"/>
      <c r="Z56" s="86"/>
      <c r="AA56" s="86"/>
      <c r="AB56" s="87"/>
      <c r="AD56" s="41"/>
      <c r="AE56" s="41"/>
      <c r="AF56" s="41"/>
      <c r="AG56" s="41"/>
      <c r="AH56" s="41"/>
      <c r="AI56" s="41"/>
    </row>
    <row r="57" spans="1:68" ht="16.899999999999999" customHeight="1" x14ac:dyDescent="0.25">
      <c r="A57" s="18"/>
      <c r="B57" s="18"/>
      <c r="C57" s="18"/>
      <c r="D57" s="18"/>
      <c r="E57" s="18"/>
      <c r="F57" s="18"/>
      <c r="G57" s="18"/>
      <c r="H57" s="18"/>
      <c r="I57" s="18"/>
      <c r="J57" s="21"/>
      <c r="K57" s="21"/>
      <c r="L57" s="21"/>
      <c r="M57" s="27"/>
      <c r="N57" s="27"/>
      <c r="O57" s="88" t="s">
        <v>62</v>
      </c>
      <c r="P57" s="89"/>
      <c r="Q57" s="89"/>
      <c r="R57" s="89"/>
      <c r="S57" s="89"/>
      <c r="T57" s="89"/>
      <c r="U57" s="89"/>
      <c r="V57" s="90"/>
      <c r="W57" s="91" t="e">
        <f>W56/AI24</f>
        <v>#DIV/0!</v>
      </c>
      <c r="X57" s="92"/>
      <c r="Y57" s="92"/>
      <c r="Z57" s="92"/>
      <c r="AA57" s="92"/>
      <c r="AB57" s="93"/>
    </row>
    <row r="58" spans="1:68" ht="16.899999999999999" customHeight="1" x14ac:dyDescent="0.25">
      <c r="A58" s="61" t="s">
        <v>57</v>
      </c>
      <c r="B58" s="62"/>
      <c r="C58" s="62"/>
      <c r="D58" s="62"/>
      <c r="E58" s="62"/>
      <c r="F58" s="62"/>
      <c r="G58" s="62"/>
      <c r="H58" s="62"/>
      <c r="I58" s="62"/>
      <c r="J58" s="62"/>
      <c r="K58" s="62"/>
      <c r="L58" s="62"/>
      <c r="M58" s="62"/>
      <c r="N58" s="62"/>
      <c r="O58" s="62"/>
      <c r="P58" s="62"/>
      <c r="Q58" s="62"/>
      <c r="R58" s="62"/>
      <c r="S58" s="62"/>
      <c r="T58" s="62"/>
      <c r="U58" s="62"/>
      <c r="V58" s="220"/>
      <c r="W58" s="85"/>
      <c r="X58" s="86"/>
      <c r="Y58" s="86"/>
      <c r="Z58" s="86"/>
      <c r="AA58" s="86"/>
      <c r="AB58" s="87"/>
    </row>
    <row r="59" spans="1:68" ht="16.899999999999999" customHeight="1" x14ac:dyDescent="0.25">
      <c r="A59" s="18"/>
      <c r="B59" s="18"/>
      <c r="C59" s="18"/>
      <c r="D59" s="18"/>
      <c r="E59" s="18"/>
      <c r="F59" s="18"/>
      <c r="G59" s="18"/>
      <c r="H59" s="18"/>
      <c r="I59" s="18"/>
      <c r="J59" s="21"/>
      <c r="K59" s="21"/>
      <c r="L59" s="21"/>
      <c r="M59" s="27"/>
      <c r="N59" s="27"/>
      <c r="O59" s="88" t="s">
        <v>60</v>
      </c>
      <c r="P59" s="89"/>
      <c r="Q59" s="89"/>
      <c r="R59" s="89"/>
      <c r="S59" s="89"/>
      <c r="T59" s="89"/>
      <c r="U59" s="89"/>
      <c r="V59" s="90"/>
      <c r="W59" s="91" t="e">
        <f>W58/AI24</f>
        <v>#DIV/0!</v>
      </c>
      <c r="X59" s="92"/>
      <c r="Y59" s="92"/>
      <c r="Z59" s="92"/>
      <c r="AA59" s="92"/>
      <c r="AB59" s="93"/>
    </row>
    <row r="60" spans="1:68" ht="16.899999999999999" customHeight="1" x14ac:dyDescent="0.25">
      <c r="M60" s="11"/>
      <c r="N60" s="11"/>
      <c r="O60" s="11"/>
      <c r="P60" s="11"/>
    </row>
    <row r="61" spans="1:68" ht="16.899999999999999" customHeight="1" x14ac:dyDescent="0.25"/>
    <row r="62" spans="1:68" ht="16.899999999999999" customHeight="1" x14ac:dyDescent="0.25"/>
    <row r="63" spans="1:68" ht="16.899999999999999" customHeight="1" x14ac:dyDescent="0.25"/>
    <row r="64" spans="1:68" ht="16.899999999999999" customHeight="1" x14ac:dyDescent="0.25"/>
    <row r="65" ht="16.899999999999999" customHeight="1" x14ac:dyDescent="0.25"/>
    <row r="66" ht="16.899999999999999" customHeight="1" x14ac:dyDescent="0.25"/>
    <row r="67" ht="16.899999999999999" customHeight="1" x14ac:dyDescent="0.25"/>
    <row r="68" ht="16.899999999999999" customHeight="1" x14ac:dyDescent="0.25"/>
    <row r="69" ht="16.899999999999999" customHeight="1" x14ac:dyDescent="0.25"/>
    <row r="70" ht="16.899999999999999" customHeight="1" x14ac:dyDescent="0.25"/>
    <row r="71" ht="16.899999999999999" customHeight="1" x14ac:dyDescent="0.25"/>
    <row r="72" ht="16.899999999999999" customHeight="1" x14ac:dyDescent="0.25"/>
    <row r="73" ht="16.899999999999999" customHeight="1" x14ac:dyDescent="0.25"/>
    <row r="74" ht="16.899999999999999" customHeight="1" x14ac:dyDescent="0.25"/>
    <row r="75" ht="16.899999999999999" customHeight="1" x14ac:dyDescent="0.25"/>
    <row r="76" ht="16.899999999999999" customHeight="1" x14ac:dyDescent="0.25"/>
    <row r="77" ht="16.899999999999999" customHeight="1" x14ac:dyDescent="0.25"/>
    <row r="78" ht="16.899999999999999" customHeight="1" x14ac:dyDescent="0.25"/>
    <row r="79" ht="16.899999999999999" customHeight="1" x14ac:dyDescent="0.25"/>
    <row r="80" ht="16.899999999999999" customHeight="1" x14ac:dyDescent="0.25"/>
    <row r="81" ht="16.899999999999999" customHeight="1" x14ac:dyDescent="0.25"/>
    <row r="82" ht="16.899999999999999" customHeight="1" x14ac:dyDescent="0.25"/>
    <row r="83" ht="16.899999999999999" customHeight="1" x14ac:dyDescent="0.25"/>
    <row r="84" ht="16.899999999999999" customHeight="1" x14ac:dyDescent="0.25"/>
    <row r="85" ht="16.899999999999999" customHeight="1" x14ac:dyDescent="0.25"/>
    <row r="86" ht="16.899999999999999" customHeight="1" x14ac:dyDescent="0.25"/>
    <row r="87" ht="16.899999999999999" customHeight="1" x14ac:dyDescent="0.25"/>
    <row r="88" ht="16.899999999999999" customHeight="1" x14ac:dyDescent="0.25"/>
    <row r="89" ht="16.899999999999999" customHeight="1" x14ac:dyDescent="0.25"/>
    <row r="90" ht="16.899999999999999" customHeight="1" x14ac:dyDescent="0.25"/>
    <row r="91" ht="16.899999999999999" customHeight="1" x14ac:dyDescent="0.25"/>
    <row r="92" ht="16.899999999999999" customHeight="1" x14ac:dyDescent="0.25"/>
    <row r="93" ht="16.899999999999999" customHeight="1" x14ac:dyDescent="0.25"/>
    <row r="94" ht="16.899999999999999" customHeight="1" x14ac:dyDescent="0.25"/>
    <row r="95" ht="16.899999999999999" customHeight="1" x14ac:dyDescent="0.25"/>
    <row r="96" ht="16.899999999999999" customHeight="1" x14ac:dyDescent="0.25"/>
    <row r="97" ht="16.899999999999999" customHeight="1" x14ac:dyDescent="0.25"/>
    <row r="98" ht="16.899999999999999" customHeight="1" x14ac:dyDescent="0.25"/>
    <row r="99" ht="16.899999999999999" customHeight="1" x14ac:dyDescent="0.25"/>
    <row r="100" ht="16.899999999999999" customHeight="1" x14ac:dyDescent="0.25"/>
    <row r="101" ht="16.899999999999999" customHeight="1" x14ac:dyDescent="0.25"/>
    <row r="102" ht="16.899999999999999" customHeight="1" x14ac:dyDescent="0.25"/>
    <row r="103" ht="16.899999999999999" customHeight="1" x14ac:dyDescent="0.25"/>
    <row r="104" ht="16.899999999999999" customHeight="1" x14ac:dyDescent="0.25"/>
    <row r="105" ht="16.899999999999999" customHeight="1" x14ac:dyDescent="0.25"/>
    <row r="106" ht="16.899999999999999" customHeight="1" x14ac:dyDescent="0.25"/>
    <row r="107" ht="16.899999999999999" customHeight="1" x14ac:dyDescent="0.25"/>
    <row r="108" ht="16.899999999999999" customHeight="1" x14ac:dyDescent="0.25"/>
    <row r="109" ht="16.899999999999999" customHeight="1" x14ac:dyDescent="0.25"/>
    <row r="110" ht="16.899999999999999" customHeight="1" x14ac:dyDescent="0.25"/>
    <row r="111" ht="16.899999999999999" customHeight="1" x14ac:dyDescent="0.25"/>
    <row r="112" ht="16.899999999999999" customHeight="1" x14ac:dyDescent="0.25"/>
    <row r="113" ht="16.899999999999999" customHeight="1" x14ac:dyDescent="0.25"/>
    <row r="114" ht="16.899999999999999" customHeight="1" x14ac:dyDescent="0.25"/>
    <row r="115" ht="16.899999999999999" customHeight="1" x14ac:dyDescent="0.25"/>
    <row r="116" ht="16.899999999999999" customHeight="1" x14ac:dyDescent="0.25"/>
    <row r="117" ht="16.899999999999999" customHeight="1" x14ac:dyDescent="0.25"/>
    <row r="118" ht="16.899999999999999" customHeight="1" x14ac:dyDescent="0.25"/>
    <row r="119" ht="16.899999999999999" customHeight="1" x14ac:dyDescent="0.25"/>
    <row r="120" ht="16.899999999999999" customHeight="1" x14ac:dyDescent="0.25"/>
    <row r="121" ht="16.899999999999999" customHeight="1" x14ac:dyDescent="0.25"/>
    <row r="122" ht="16.899999999999999" customHeight="1" x14ac:dyDescent="0.25"/>
    <row r="123" ht="16.899999999999999" customHeight="1" x14ac:dyDescent="0.25"/>
    <row r="124" ht="16.899999999999999" customHeight="1" x14ac:dyDescent="0.25"/>
    <row r="125" ht="16.899999999999999" customHeight="1" x14ac:dyDescent="0.25"/>
    <row r="126" ht="16.899999999999999" customHeight="1" x14ac:dyDescent="0.25"/>
    <row r="127" ht="16.899999999999999" customHeight="1" x14ac:dyDescent="0.25"/>
    <row r="128" ht="16.899999999999999" customHeight="1" x14ac:dyDescent="0.25"/>
    <row r="129" ht="16.899999999999999" customHeight="1" x14ac:dyDescent="0.25"/>
    <row r="130" ht="16.899999999999999" customHeight="1" x14ac:dyDescent="0.25"/>
    <row r="131" ht="16.899999999999999" customHeight="1" x14ac:dyDescent="0.25"/>
    <row r="132" ht="16.899999999999999" customHeight="1" x14ac:dyDescent="0.25"/>
    <row r="133" ht="16.899999999999999" customHeight="1" x14ac:dyDescent="0.25"/>
    <row r="134" ht="16.899999999999999" customHeight="1" x14ac:dyDescent="0.25"/>
    <row r="135" ht="16.899999999999999" customHeight="1" x14ac:dyDescent="0.25"/>
    <row r="136" ht="16.899999999999999" customHeight="1" x14ac:dyDescent="0.25"/>
    <row r="137" ht="16.899999999999999" customHeight="1" x14ac:dyDescent="0.25"/>
    <row r="138" ht="16.899999999999999" customHeight="1" x14ac:dyDescent="0.25"/>
    <row r="139" ht="16.899999999999999" customHeight="1" x14ac:dyDescent="0.25"/>
    <row r="140" ht="16.899999999999999" customHeight="1" x14ac:dyDescent="0.25"/>
    <row r="141" ht="16.899999999999999" customHeight="1" x14ac:dyDescent="0.25"/>
    <row r="142" ht="16.899999999999999" customHeight="1" x14ac:dyDescent="0.25"/>
    <row r="143" ht="16.899999999999999" customHeight="1" x14ac:dyDescent="0.25"/>
    <row r="144" ht="16.899999999999999" customHeight="1" x14ac:dyDescent="0.25"/>
    <row r="145" ht="16.899999999999999" customHeight="1" x14ac:dyDescent="0.25"/>
    <row r="146" ht="16.899999999999999" customHeight="1" x14ac:dyDescent="0.25"/>
    <row r="147" ht="16.899999999999999" customHeight="1" x14ac:dyDescent="0.25"/>
    <row r="148" ht="16.899999999999999" customHeight="1" x14ac:dyDescent="0.25"/>
    <row r="149" ht="16.899999999999999" customHeight="1" x14ac:dyDescent="0.25"/>
    <row r="150" ht="16.899999999999999" customHeight="1" x14ac:dyDescent="0.25"/>
    <row r="151" ht="16.899999999999999" customHeight="1" x14ac:dyDescent="0.25"/>
    <row r="152" ht="16.899999999999999" customHeight="1" x14ac:dyDescent="0.25"/>
    <row r="153" ht="16.899999999999999" customHeight="1" x14ac:dyDescent="0.25"/>
    <row r="154" ht="16.899999999999999" customHeight="1" x14ac:dyDescent="0.25"/>
    <row r="155" ht="16.899999999999999" customHeight="1" x14ac:dyDescent="0.25"/>
    <row r="156" ht="16.899999999999999" customHeight="1" x14ac:dyDescent="0.25"/>
    <row r="157" ht="16.899999999999999" customHeight="1" x14ac:dyDescent="0.25"/>
    <row r="158" ht="16.899999999999999" customHeight="1" x14ac:dyDescent="0.25"/>
    <row r="159" ht="16.899999999999999" customHeight="1" x14ac:dyDescent="0.25"/>
    <row r="160" ht="16.899999999999999" customHeight="1" x14ac:dyDescent="0.25"/>
    <row r="161" ht="16.899999999999999" customHeight="1" x14ac:dyDescent="0.25"/>
    <row r="162" ht="16.899999999999999" customHeight="1" x14ac:dyDescent="0.25"/>
    <row r="163" ht="16.899999999999999" customHeight="1" x14ac:dyDescent="0.25"/>
    <row r="164" ht="16.899999999999999" customHeight="1" x14ac:dyDescent="0.25"/>
    <row r="165" ht="16.899999999999999" customHeight="1" x14ac:dyDescent="0.25"/>
    <row r="166" ht="16.899999999999999" customHeight="1" x14ac:dyDescent="0.25"/>
    <row r="167" ht="16.899999999999999" customHeight="1" x14ac:dyDescent="0.25"/>
    <row r="168" ht="16.899999999999999" customHeight="1" x14ac:dyDescent="0.25"/>
    <row r="169" ht="16.899999999999999" customHeight="1" x14ac:dyDescent="0.25"/>
    <row r="170" ht="16.899999999999999" customHeight="1" x14ac:dyDescent="0.25"/>
    <row r="171" ht="16.899999999999999" customHeight="1" x14ac:dyDescent="0.25"/>
    <row r="172" ht="16.899999999999999" customHeight="1" x14ac:dyDescent="0.25"/>
    <row r="173" ht="16.899999999999999" customHeight="1" x14ac:dyDescent="0.25"/>
    <row r="174" ht="16.899999999999999" customHeight="1" x14ac:dyDescent="0.25"/>
    <row r="175" ht="16.899999999999999" customHeight="1" x14ac:dyDescent="0.25"/>
    <row r="176" ht="16.899999999999999" customHeight="1" x14ac:dyDescent="0.25"/>
    <row r="177" ht="16.899999999999999" customHeight="1" x14ac:dyDescent="0.25"/>
    <row r="178" ht="16.899999999999999" customHeight="1" x14ac:dyDescent="0.25"/>
    <row r="179" ht="16.899999999999999" customHeight="1" x14ac:dyDescent="0.25"/>
    <row r="180" ht="16.899999999999999" customHeight="1" x14ac:dyDescent="0.25"/>
    <row r="181" ht="16.899999999999999" customHeight="1" x14ac:dyDescent="0.25"/>
    <row r="182" ht="16.899999999999999" customHeight="1" x14ac:dyDescent="0.25"/>
    <row r="183" ht="16.899999999999999" customHeight="1" x14ac:dyDescent="0.25"/>
    <row r="184" ht="16.899999999999999" customHeight="1" x14ac:dyDescent="0.25"/>
    <row r="185" ht="16.899999999999999" customHeight="1" x14ac:dyDescent="0.25"/>
    <row r="186" ht="16.899999999999999" customHeight="1" x14ac:dyDescent="0.25"/>
    <row r="187" ht="16.899999999999999" customHeight="1" x14ac:dyDescent="0.25"/>
    <row r="188" ht="16.899999999999999" customHeight="1" x14ac:dyDescent="0.25"/>
    <row r="189" ht="16.899999999999999" customHeight="1" x14ac:dyDescent="0.25"/>
    <row r="190" ht="16.899999999999999" customHeight="1" x14ac:dyDescent="0.25"/>
    <row r="191" ht="16.899999999999999" customHeight="1" x14ac:dyDescent="0.25"/>
    <row r="192" ht="16.899999999999999" customHeight="1" x14ac:dyDescent="0.25"/>
    <row r="193" ht="16.899999999999999" customHeight="1" x14ac:dyDescent="0.25"/>
    <row r="194" ht="16.899999999999999" customHeight="1" x14ac:dyDescent="0.25"/>
    <row r="195" ht="16.899999999999999" customHeight="1" x14ac:dyDescent="0.25"/>
    <row r="196" ht="16.899999999999999" customHeight="1" x14ac:dyDescent="0.25"/>
    <row r="197" ht="16.899999999999999" customHeight="1" x14ac:dyDescent="0.25"/>
  </sheetData>
  <sheetProtection algorithmName="SHA-512" hashValue="Wv0AKO5vDXlgPKBRNhA17mz9Kg3iTmkc3hqsqn22hZwBkHTiKJKtNCnsiQcfBmoZRPeONwPuUs0j/O9Yxh3Z9A==" saltValue="eNMKI/ekYR/ZyeasuOcFnQ==" spinCount="100000" sheet="1" objects="1" scenarios="1"/>
  <mergeCells count="234">
    <mergeCell ref="G6:Q6"/>
    <mergeCell ref="G7:Q7"/>
    <mergeCell ref="G5:K5"/>
    <mergeCell ref="G4:K4"/>
    <mergeCell ref="L4:Q4"/>
    <mergeCell ref="L5:Q5"/>
    <mergeCell ref="G3:Q3"/>
    <mergeCell ref="R3:AA3"/>
    <mergeCell ref="A1:BC1"/>
    <mergeCell ref="A3:F3"/>
    <mergeCell ref="AB3:AF3"/>
    <mergeCell ref="AG3:AM3"/>
    <mergeCell ref="A4:F4"/>
    <mergeCell ref="X4:AA4"/>
    <mergeCell ref="R4:W4"/>
    <mergeCell ref="A5:F5"/>
    <mergeCell ref="X5:AA5"/>
    <mergeCell ref="R5:W5"/>
    <mergeCell ref="AN6:AQ6"/>
    <mergeCell ref="AR6:AU6"/>
    <mergeCell ref="AV6:AY6"/>
    <mergeCell ref="AZ6:BC6"/>
    <mergeCell ref="X6:AA6"/>
    <mergeCell ref="AB6:AE6"/>
    <mergeCell ref="W59:AB59"/>
    <mergeCell ref="O59:V59"/>
    <mergeCell ref="A54:V54"/>
    <mergeCell ref="W54:AB54"/>
    <mergeCell ref="O55:V55"/>
    <mergeCell ref="W55:AB55"/>
    <mergeCell ref="A56:V56"/>
    <mergeCell ref="O57:V57"/>
    <mergeCell ref="W57:AB57"/>
    <mergeCell ref="W58:AB58"/>
    <mergeCell ref="A58:V58"/>
    <mergeCell ref="W56:AB56"/>
    <mergeCell ref="AD31:BF31"/>
    <mergeCell ref="AD33:BF33"/>
    <mergeCell ref="AJ37:BF37"/>
    <mergeCell ref="AX39:BF39"/>
    <mergeCell ref="AX41:BF41"/>
    <mergeCell ref="AX43:BF43"/>
    <mergeCell ref="AX45:BF45"/>
    <mergeCell ref="AX47:BF47"/>
    <mergeCell ref="AF4:AI4"/>
    <mergeCell ref="AJ4:AM4"/>
    <mergeCell ref="AN4:AQ4"/>
    <mergeCell ref="AR4:AU4"/>
    <mergeCell ref="AV4:AY4"/>
    <mergeCell ref="AZ4:BC4"/>
    <mergeCell ref="AB4:AE4"/>
    <mergeCell ref="AF5:AI5"/>
    <mergeCell ref="AJ5:AM5"/>
    <mergeCell ref="AN5:AQ5"/>
    <mergeCell ref="AR5:AU5"/>
    <mergeCell ref="AV5:AY5"/>
    <mergeCell ref="AZ5:BC5"/>
    <mergeCell ref="AB5:AE5"/>
    <mergeCell ref="AF6:AI6"/>
    <mergeCell ref="AJ6:AM6"/>
    <mergeCell ref="R6:W6"/>
    <mergeCell ref="AF7:AI7"/>
    <mergeCell ref="AJ7:AM7"/>
    <mergeCell ref="AN7:AQ7"/>
    <mergeCell ref="AR7:AU7"/>
    <mergeCell ref="AV7:AY7"/>
    <mergeCell ref="AZ7:BC7"/>
    <mergeCell ref="X7:AA7"/>
    <mergeCell ref="AB7:AE7"/>
    <mergeCell ref="AV8:AY8"/>
    <mergeCell ref="G9:K9"/>
    <mergeCell ref="A10:F10"/>
    <mergeCell ref="G10:K10"/>
    <mergeCell ref="L10:R10"/>
    <mergeCell ref="S10:Z10"/>
    <mergeCell ref="A8:F8"/>
    <mergeCell ref="G8:H8"/>
    <mergeCell ref="I8:K8"/>
    <mergeCell ref="L8:AE8"/>
    <mergeCell ref="AF8:AI8"/>
    <mergeCell ref="AJ8:AU8"/>
    <mergeCell ref="AE11:AH11"/>
    <mergeCell ref="AI11:AL11"/>
    <mergeCell ref="AM11:AP11"/>
    <mergeCell ref="AQ11:AT11"/>
    <mergeCell ref="AU11:AX11"/>
    <mergeCell ref="AY11:BB11"/>
    <mergeCell ref="A11:F11"/>
    <mergeCell ref="G11:K11"/>
    <mergeCell ref="L11:R11"/>
    <mergeCell ref="S11:V11"/>
    <mergeCell ref="W11:Z11"/>
    <mergeCell ref="AA11:AD11"/>
    <mergeCell ref="A12:F12"/>
    <mergeCell ref="G12:K12"/>
    <mergeCell ref="L12:R12"/>
    <mergeCell ref="S12:V12"/>
    <mergeCell ref="W12:Z12"/>
    <mergeCell ref="AA12:AD12"/>
    <mergeCell ref="G13:K13"/>
    <mergeCell ref="L13:R13"/>
    <mergeCell ref="S13:V13"/>
    <mergeCell ref="W13:Z13"/>
    <mergeCell ref="AA13:AD13"/>
    <mergeCell ref="AU14:BC14"/>
    <mergeCell ref="AM15:AP15"/>
    <mergeCell ref="AQ15:AT15"/>
    <mergeCell ref="AU15:BC15"/>
    <mergeCell ref="AI13:AL13"/>
    <mergeCell ref="AM13:AP13"/>
    <mergeCell ref="AQ13:AT13"/>
    <mergeCell ref="AU12:BC13"/>
    <mergeCell ref="W15:AL15"/>
    <mergeCell ref="AQ12:AT12"/>
    <mergeCell ref="AE13:AH13"/>
    <mergeCell ref="AE12:AH12"/>
    <mergeCell ref="AI12:AL12"/>
    <mergeCell ref="AM12:AP12"/>
    <mergeCell ref="A17:F17"/>
    <mergeCell ref="G17:K17"/>
    <mergeCell ref="L17:R17"/>
    <mergeCell ref="S17:V17"/>
    <mergeCell ref="W17:Z17"/>
    <mergeCell ref="AA17:AD17"/>
    <mergeCell ref="AI14:AL14"/>
    <mergeCell ref="AM14:AP14"/>
    <mergeCell ref="AQ14:AT14"/>
    <mergeCell ref="BD11:BF14"/>
    <mergeCell ref="I28:P28"/>
    <mergeCell ref="A34:L34"/>
    <mergeCell ref="M34:V34"/>
    <mergeCell ref="A36:V36"/>
    <mergeCell ref="A29:BF29"/>
    <mergeCell ref="AM18:AP18"/>
    <mergeCell ref="AQ18:AT18"/>
    <mergeCell ref="AU18:AX18"/>
    <mergeCell ref="AE17:AH17"/>
    <mergeCell ref="AI17:AL17"/>
    <mergeCell ref="AM17:AP17"/>
    <mergeCell ref="AQ17:AT17"/>
    <mergeCell ref="AU17:AX17"/>
    <mergeCell ref="A18:F18"/>
    <mergeCell ref="G18:H18"/>
    <mergeCell ref="I18:K18"/>
    <mergeCell ref="L18:AH18"/>
    <mergeCell ref="AI18:AL18"/>
    <mergeCell ref="AI16:AL16"/>
    <mergeCell ref="AM16:AP16"/>
    <mergeCell ref="AQ16:AT16"/>
    <mergeCell ref="AU16:BC16"/>
    <mergeCell ref="AR24:AW24"/>
    <mergeCell ref="A25:V25"/>
    <mergeCell ref="W25:AB25"/>
    <mergeCell ref="AC25:AH25"/>
    <mergeCell ref="AI25:AN25"/>
    <mergeCell ref="AR25:AW25"/>
    <mergeCell ref="A22:V22"/>
    <mergeCell ref="W22:AB22"/>
    <mergeCell ref="AC22:AH22"/>
    <mergeCell ref="AI22:AN22"/>
    <mergeCell ref="AR22:AW22"/>
    <mergeCell ref="A23:V23"/>
    <mergeCell ref="W23:AB23"/>
    <mergeCell ref="AC23:AH23"/>
    <mergeCell ref="AI23:AN23"/>
    <mergeCell ref="AR23:AW23"/>
    <mergeCell ref="A21:P21"/>
    <mergeCell ref="Q21:V21"/>
    <mergeCell ref="A37:V37"/>
    <mergeCell ref="W21:AB21"/>
    <mergeCell ref="AC21:AH21"/>
    <mergeCell ref="AI21:AN21"/>
    <mergeCell ref="A44:V44"/>
    <mergeCell ref="W26:AB26"/>
    <mergeCell ref="AC26:AH26"/>
    <mergeCell ref="AI26:AN26"/>
    <mergeCell ref="A26:V26"/>
    <mergeCell ref="W39:AB39"/>
    <mergeCell ref="A41:V41"/>
    <mergeCell ref="W41:AB41"/>
    <mergeCell ref="O39:V39"/>
    <mergeCell ref="A24:V24"/>
    <mergeCell ref="W24:AB24"/>
    <mergeCell ref="AC24:AH24"/>
    <mergeCell ref="AI24:AN24"/>
    <mergeCell ref="W44:AB44"/>
    <mergeCell ref="A42:V42"/>
    <mergeCell ref="W42:AB42"/>
    <mergeCell ref="A43:V43"/>
    <mergeCell ref="A31:V31"/>
    <mergeCell ref="W31:AB31"/>
    <mergeCell ref="W32:AB32"/>
    <mergeCell ref="AD47:AI47"/>
    <mergeCell ref="AD39:AI39"/>
    <mergeCell ref="O53:V53"/>
    <mergeCell ref="W53:AB53"/>
    <mergeCell ref="W52:AB52"/>
    <mergeCell ref="AD43:AI43"/>
    <mergeCell ref="AD41:AI41"/>
    <mergeCell ref="A49:V49"/>
    <mergeCell ref="W49:AB49"/>
    <mergeCell ref="A48:V48"/>
    <mergeCell ref="W48:AB48"/>
    <mergeCell ref="A46:V46"/>
    <mergeCell ref="W46:AB46"/>
    <mergeCell ref="A47:V47"/>
    <mergeCell ref="W47:AB47"/>
    <mergeCell ref="W40:AB40"/>
    <mergeCell ref="AD51:AI51"/>
    <mergeCell ref="W36:AB36"/>
    <mergeCell ref="W37:AB37"/>
    <mergeCell ref="W45:AB45"/>
    <mergeCell ref="A45:V45"/>
    <mergeCell ref="W43:AB43"/>
    <mergeCell ref="BJ52:BP52"/>
    <mergeCell ref="A52:P52"/>
    <mergeCell ref="Q52:V52"/>
    <mergeCell ref="AJ51:AW51"/>
    <mergeCell ref="AJ39:AW39"/>
    <mergeCell ref="AD37:AI37"/>
    <mergeCell ref="AX51:BF52"/>
    <mergeCell ref="AJ41:AW41"/>
    <mergeCell ref="AJ43:AW43"/>
    <mergeCell ref="AJ45:AW45"/>
    <mergeCell ref="AJ47:AW47"/>
    <mergeCell ref="AD45:AI45"/>
    <mergeCell ref="AK44:AO44"/>
    <mergeCell ref="AJ42:AO42"/>
    <mergeCell ref="AD49:AI49"/>
    <mergeCell ref="AJ49:AW49"/>
    <mergeCell ref="AX49:BF49"/>
    <mergeCell ref="A51:P51"/>
    <mergeCell ref="Q51:V51"/>
    <mergeCell ref="W51:AB51"/>
  </mergeCells>
  <conditionalFormatting sqref="S10:Z10">
    <cfRule type="cellIs" dxfId="2" priority="5" operator="notEqual">
      <formula>$L$12</formula>
    </cfRule>
  </conditionalFormatting>
  <conditionalFormatting sqref="AG3:AM3">
    <cfRule type="cellIs" dxfId="1" priority="7" operator="notEqual">
      <formula>$R$5</formula>
    </cfRule>
  </conditionalFormatting>
  <conditionalFormatting sqref="AZ6:BC6">
    <cfRule type="cellIs" dxfId="0" priority="1" operator="greaterThan">
      <formula>7500</formula>
    </cfRule>
  </conditionalFormatting>
  <pageMargins left="0.35" right="0" top="0.5" bottom="0.5" header="0.3" footer="0.3"/>
  <pageSetup orientation="landscape" errors="blank" r:id="rId1"/>
  <headerFooter differentFirst="1">
    <oddFooter>&amp;CCommunity Action Program, Inc. of Western Indiana
&amp;P of &amp;N</oddFooter>
    <firstFooter>&amp;C&amp;P of&amp;N</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Hutson</dc:creator>
  <cp:lastModifiedBy>Melissa Dauby</cp:lastModifiedBy>
  <cp:lastPrinted>2019-10-01T00:22:59Z</cp:lastPrinted>
  <dcterms:created xsi:type="dcterms:W3CDTF">2019-09-14T18:36:24Z</dcterms:created>
  <dcterms:modified xsi:type="dcterms:W3CDTF">2021-12-29T15:29:48Z</dcterms:modified>
</cp:coreProperties>
</file>